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8649" lockStructure="1"/>
  <bookViews>
    <workbookView xWindow="240" yWindow="60" windowWidth="15570" windowHeight="1242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<sst xmlns="http://schemas.openxmlformats.org/spreadsheetml/2006/main" count="221" uniqueCount="111">
  <si>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</si>
  <si>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</si>
  <si>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</si>
  <si>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</si>
  <si>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</si>
  <si>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</si>
  <si>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</si>
  <si>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</si>
  <si>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</si>
  <si>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</si>
  <si>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</si>
  <si>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</si>
  <si>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</si>
  <si>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</si>
  <si>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</si>
  <si>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</si>
  <si>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</si>
  <si>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</si>
  <si>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</si>
  <si>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</si>
  <si>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</si>
  <si>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</si>
  <si>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</si>
  <si>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</si>
  <si>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</si>
  <si>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</si>
  <si>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</si>
  <si>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</si>
  <si>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</si>
  <si>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</si>
  <si>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</si>
  <si>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</si>
  <si>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</si>
  <si>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</si>
  <si>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</si>
  <si>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</si>
  <si>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</si>
  <si>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</si>
  <si>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</si>
  <si>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</si>
  <si>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</si>
  <si>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</si>
  <si>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</si>
  <si>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</si>
  <si>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</si>
  <si>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</si>
  <si>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</si>
  <si>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</si>
  <si>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</si>
  <si>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</si>
  <si>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</si>
  <si>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</si>
  <si>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</si>
  <si>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</si>
  <si>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</si>
  <si>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</si>
  <si>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</si>
  <si>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</si>
  <si>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</si>
  <si>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</si>
  <si>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</si>
  <si>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</si>
  <si>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</si>
  <si>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</si>
  <si>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</si>
  <si>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</si>
  <si>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</si>
  <si>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</si>
  <si>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</si>
  <si>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</si>
  <si>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</si>
  <si>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</si>
  <si>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</si>
  <si>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</si>
  <si>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</si>
  <si>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</si>
  <si>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</si>
  <si>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</si>
  <si>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</si>
  <si>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</si>
  <si>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</si>
  <si>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</si>
  <si>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</si>
  <si>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</si>
  <si>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</si>
  <si>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</si>
  <si>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</si>
  <si>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</si>
  <si>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</si>
  <si>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</si>
  <si>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</si>
  <si>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</si>
  <si>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</si>
  <si>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</si>
  <si>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</si>
  <si>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</si>
  <si>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鹿角市</t>
  </si>
  <si>
    <t>法非適用</t>
  </si>
  <si>
    <t>下水道事業</t>
  </si>
  <si>
    <t>農業集落排水</t>
  </si>
  <si>
    <t>F3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</si>
  <si>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</si>
  <si>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</si>
  <si>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</si>
  <si>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</si>
  <si>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</si>
  <si>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</si>
  <si>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</si>
  <si>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①の収益的収支比率から単年度の収支を見ると、収益では費用を賄えていない状況が確認できます。
　④の企業債残高対事業規模比率を見ても平均値より大幅に高く、企業債に依存して設備投資が行われてきたことが分かります。農業集落排水は、平成10年度から整備事業を開始しており、全ての借入れにおいて、未だ償還が終わっていないという現状があるからです。
　⑥の汚水処理原価も増加傾向にありますが、平成27年度に末広地区を一部供用開始したことにより処理区が3箇所となり、それによる維持管理費が増えています。
　⑧の水洗化率を見ても、平成26年度までは逓増しているものの、平成27年度に大きく下がっています。これは平成27年度に末広地区を一部供用開始したものの加入接続が始まったばかりのためと見込まれます。また、⑦の施設利用率についても同様に、平成26年度までの高利用率から減少しています。
　水洗化率は平均値と比べても決して低くはありませんが、⑤の経費回収率が大幅に低いのは、料金体系が使用量ではなく受益者数によるものであり、維持管理費を賄いきれていないことによります。
　以上のような状況から、水洗化率の向上に努めるのはもとより、適正な料金水準の確保も求められるものと考えています。</t>
    <rPh sb="3" eb="5">
      <t>シュウエキ</t>
    </rPh>
    <rPh sb="5" eb="6">
      <t>テキ</t>
    </rPh>
    <rPh sb="6" eb="8">
      <t>シュウシ</t>
    </rPh>
    <rPh sb="8" eb="10">
      <t>ヒリツ</t>
    </rPh>
    <rPh sb="12" eb="15">
      <t>タンネンド</t>
    </rPh>
    <rPh sb="16" eb="18">
      <t>シュウシ</t>
    </rPh>
    <rPh sb="19" eb="20">
      <t>ミ</t>
    </rPh>
    <rPh sb="23" eb="25">
      <t>シュウエキ</t>
    </rPh>
    <rPh sb="27" eb="29">
      <t>ヒヨウ</t>
    </rPh>
    <rPh sb="30" eb="31">
      <t>マカナ</t>
    </rPh>
    <rPh sb="36" eb="38">
      <t>ジョウキョウ</t>
    </rPh>
    <rPh sb="39" eb="41">
      <t>カクニン</t>
    </rPh>
    <rPh sb="50" eb="52">
      <t>キギョウ</t>
    </rPh>
    <rPh sb="52" eb="53">
      <t>サイ</t>
    </rPh>
    <rPh sb="53" eb="55">
      <t>ザンダカ</t>
    </rPh>
    <rPh sb="55" eb="56">
      <t>タイ</t>
    </rPh>
    <rPh sb="56" eb="58">
      <t>ジギョウ</t>
    </rPh>
    <rPh sb="58" eb="60">
      <t>キボ</t>
    </rPh>
    <rPh sb="60" eb="62">
      <t>ヒリツ</t>
    </rPh>
    <rPh sb="63" eb="64">
      <t>ミ</t>
    </rPh>
    <rPh sb="66" eb="68">
      <t>ヘイキン</t>
    </rPh>
    <rPh sb="68" eb="69">
      <t>チ</t>
    </rPh>
    <rPh sb="71" eb="73">
      <t>オオハバ</t>
    </rPh>
    <rPh sb="74" eb="75">
      <t>タカ</t>
    </rPh>
    <rPh sb="77" eb="79">
      <t>キギョウ</t>
    </rPh>
    <rPh sb="79" eb="80">
      <t>サイ</t>
    </rPh>
    <rPh sb="81" eb="83">
      <t>イゾン</t>
    </rPh>
    <rPh sb="85" eb="87">
      <t>セツビ</t>
    </rPh>
    <rPh sb="87" eb="89">
      <t>トウシ</t>
    </rPh>
    <rPh sb="90" eb="91">
      <t>オコナ</t>
    </rPh>
    <rPh sb="99" eb="100">
      <t>ワ</t>
    </rPh>
    <rPh sb="105" eb="107">
      <t>ノウギョウ</t>
    </rPh>
    <rPh sb="107" eb="109">
      <t>シュウラク</t>
    </rPh>
    <rPh sb="109" eb="111">
      <t>ハイスイ</t>
    </rPh>
    <rPh sb="113" eb="115">
      <t>ヘイセイ</t>
    </rPh>
    <rPh sb="117" eb="119">
      <t>ネンド</t>
    </rPh>
    <rPh sb="121" eb="123">
      <t>セイビ</t>
    </rPh>
    <rPh sb="123" eb="125">
      <t>ジギョウ</t>
    </rPh>
    <rPh sb="126" eb="128">
      <t>カイシ</t>
    </rPh>
    <rPh sb="133" eb="134">
      <t>スベ</t>
    </rPh>
    <rPh sb="136" eb="138">
      <t>カリイレ</t>
    </rPh>
    <rPh sb="144" eb="145">
      <t>イマ</t>
    </rPh>
    <rPh sb="146" eb="148">
      <t>ショウカン</t>
    </rPh>
    <rPh sb="149" eb="150">
      <t>オ</t>
    </rPh>
    <rPh sb="159" eb="161">
      <t>ゲンジョウ</t>
    </rPh>
    <rPh sb="173" eb="175">
      <t>オスイ</t>
    </rPh>
    <rPh sb="175" eb="177">
      <t>ショリ</t>
    </rPh>
    <rPh sb="177" eb="179">
      <t>ゲンカ</t>
    </rPh>
    <rPh sb="216" eb="218">
      <t>ショリ</t>
    </rPh>
    <rPh sb="218" eb="219">
      <t>ク</t>
    </rPh>
    <rPh sb="221" eb="223">
      <t>カショ</t>
    </rPh>
    <rPh sb="232" eb="234">
      <t>イジ</t>
    </rPh>
    <rPh sb="234" eb="236">
      <t>カンリ</t>
    </rPh>
    <rPh sb="236" eb="237">
      <t>ヒ</t>
    </rPh>
    <rPh sb="238" eb="239">
      <t>フ</t>
    </rPh>
    <rPh sb="249" eb="252">
      <t>スイセンカ</t>
    </rPh>
    <rPh sb="252" eb="253">
      <t>リツ</t>
    </rPh>
    <rPh sb="254" eb="255">
      <t>ミ</t>
    </rPh>
    <rPh sb="258" eb="260">
      <t>ヘイセイ</t>
    </rPh>
    <rPh sb="262" eb="264">
      <t>ネンド</t>
    </rPh>
    <rPh sb="267" eb="269">
      <t>テイゾウ</t>
    </rPh>
    <rPh sb="277" eb="279">
      <t>ヘイセイ</t>
    </rPh>
    <rPh sb="281" eb="283">
      <t>ネンド</t>
    </rPh>
    <rPh sb="284" eb="285">
      <t>オオ</t>
    </rPh>
    <rPh sb="287" eb="288">
      <t>サ</t>
    </rPh>
    <rPh sb="305" eb="307">
      <t>スエヒロ</t>
    </rPh>
    <rPh sb="307" eb="309">
      <t>チク</t>
    </rPh>
    <rPh sb="337" eb="339">
      <t>ミコ</t>
    </rPh>
    <rPh sb="349" eb="351">
      <t>シセツ</t>
    </rPh>
    <rPh sb="351" eb="354">
      <t>リヨウリツ</t>
    </rPh>
    <rPh sb="359" eb="361">
      <t>ドウヨウ</t>
    </rPh>
    <rPh sb="363" eb="365">
      <t>ヘイセイ</t>
    </rPh>
    <rPh sb="367" eb="369">
      <t>ネンド</t>
    </rPh>
    <rPh sb="372" eb="373">
      <t>コウ</t>
    </rPh>
    <rPh sb="373" eb="376">
      <t>リヨウリツ</t>
    </rPh>
    <rPh sb="378" eb="380">
      <t>ゲンショウ</t>
    </rPh>
    <rPh sb="388" eb="391">
      <t>スイセンカ</t>
    </rPh>
    <rPh sb="391" eb="392">
      <t>リツ</t>
    </rPh>
    <rPh sb="393" eb="395">
      <t>ヘイキン</t>
    </rPh>
    <rPh sb="395" eb="396">
      <t>チ</t>
    </rPh>
    <rPh sb="397" eb="398">
      <t>クラ</t>
    </rPh>
    <rPh sb="401" eb="402">
      <t>ケッ</t>
    </rPh>
    <rPh sb="404" eb="405">
      <t>ヒク</t>
    </rPh>
    <rPh sb="416" eb="418">
      <t>ケイヒ</t>
    </rPh>
    <rPh sb="418" eb="420">
      <t>カイシュウ</t>
    </rPh>
    <rPh sb="420" eb="421">
      <t>リツ</t>
    </rPh>
    <rPh sb="422" eb="424">
      <t>オオハバ</t>
    </rPh>
    <rPh sb="425" eb="426">
      <t>ヒク</t>
    </rPh>
    <rPh sb="430" eb="432">
      <t>リョウキン</t>
    </rPh>
    <rPh sb="432" eb="434">
      <t>タイケイ</t>
    </rPh>
    <rPh sb="435" eb="438">
      <t>シヨウリョウ</t>
    </rPh>
    <rPh sb="442" eb="445">
      <t>ジュエキシャ</t>
    </rPh>
    <rPh sb="445" eb="446">
      <t>スウ</t>
    </rPh>
    <rPh sb="455" eb="457">
      <t>イジ</t>
    </rPh>
    <rPh sb="457" eb="459">
      <t>カンリ</t>
    </rPh>
    <rPh sb="459" eb="460">
      <t>ヒ</t>
    </rPh>
    <rPh sb="461" eb="462">
      <t>マカナ</t>
    </rPh>
    <rPh sb="479" eb="481">
      <t>イジョウ</t>
    </rPh>
    <rPh sb="485" eb="487">
      <t>ジョウキョウ</t>
    </rPh>
    <rPh sb="490" eb="493">
      <t>スイセンカ</t>
    </rPh>
    <rPh sb="493" eb="494">
      <t>リツ</t>
    </rPh>
    <rPh sb="495" eb="497">
      <t>コウジョウ</t>
    </rPh>
    <rPh sb="498" eb="499">
      <t>ツト</t>
    </rPh>
    <rPh sb="508" eb="510">
      <t>テキセイ</t>
    </rPh>
    <rPh sb="511" eb="513">
      <t>リョウキン</t>
    </rPh>
    <rPh sb="513" eb="515">
      <t>スイジュン</t>
    </rPh>
    <rPh sb="516" eb="518">
      <t>カクホ</t>
    </rPh>
    <rPh sb="519" eb="520">
      <t>モト</t>
    </rPh>
    <rPh sb="527" eb="528">
      <t>カンガ</t>
    </rPh>
    <phoneticPr fontId="4"/>
  </si>
  <si>
    <t>　本市の農業集落排水事業は平成10年度から取り組み、平成13年度から供用開始したため、比較的新しい施設であると言えます。そのため、現在のところ更新費用等は発生しておらず、老朽化はありません。
　しかし、設備や機器類の耐用年数は管渠等に比べ短いことから、将来的に更新時期が単年度に集中しないよう、優先度を適切に把握し計画的な対応が必要になると考えています。</t>
    <rPh sb="1" eb="2">
      <t>ホン</t>
    </rPh>
    <rPh sb="2" eb="3">
      <t>シ</t>
    </rPh>
    <rPh sb="10" eb="12">
      <t>ジギョウ</t>
    </rPh>
    <rPh sb="13" eb="15">
      <t>ヘイセイ</t>
    </rPh>
    <rPh sb="17" eb="19">
      <t>ネンド</t>
    </rPh>
    <rPh sb="21" eb="22">
      <t>ト</t>
    </rPh>
    <rPh sb="23" eb="24">
      <t>ク</t>
    </rPh>
    <rPh sb="26" eb="28">
      <t>ヘイセイ</t>
    </rPh>
    <rPh sb="30" eb="32">
      <t>ネンド</t>
    </rPh>
    <rPh sb="34" eb="36">
      <t>キョウヨウ</t>
    </rPh>
    <rPh sb="36" eb="38">
      <t>カイシ</t>
    </rPh>
    <rPh sb="43" eb="46">
      <t>ヒカクテキ</t>
    </rPh>
    <rPh sb="46" eb="47">
      <t>アタラ</t>
    </rPh>
    <rPh sb="49" eb="51">
      <t>シセツ</t>
    </rPh>
    <rPh sb="55" eb="56">
      <t>イ</t>
    </rPh>
    <rPh sb="65" eb="67">
      <t>ゲンザイ</t>
    </rPh>
    <rPh sb="71" eb="73">
      <t>コウシン</t>
    </rPh>
    <rPh sb="73" eb="75">
      <t>ヒヨウ</t>
    </rPh>
    <rPh sb="75" eb="76">
      <t>トウ</t>
    </rPh>
    <rPh sb="77" eb="79">
      <t>ハッセイ</t>
    </rPh>
    <rPh sb="85" eb="88">
      <t>ロウキュウカ</t>
    </rPh>
    <rPh sb="101" eb="103">
      <t>セツビ</t>
    </rPh>
    <rPh sb="104" eb="105">
      <t>キ</t>
    </rPh>
    <rPh sb="108" eb="110">
      <t>タイヨウ</t>
    </rPh>
    <rPh sb="110" eb="112">
      <t>ネンスウ</t>
    </rPh>
    <rPh sb="113" eb="115">
      <t>カンキョ</t>
    </rPh>
    <rPh sb="115" eb="116">
      <t>トウ</t>
    </rPh>
    <rPh sb="117" eb="118">
      <t>クラ</t>
    </rPh>
    <rPh sb="119" eb="120">
      <t>ミジカ</t>
    </rPh>
    <rPh sb="126" eb="128">
      <t>ショウライ</t>
    </rPh>
    <rPh sb="128" eb="129">
      <t>テキ</t>
    </rPh>
    <rPh sb="164" eb="166">
      <t>ヒツヨウ</t>
    </rPh>
    <phoneticPr fontId="4"/>
  </si>
  <si>
    <t>　本市の農業集落排水事業は、生活排水処理整備構想の見直しにより平成27年度をもって整備事業が終了しています。
　今後は、施設の維持管理へと事業がシフトしますが、これまで借り入れた企業債の償還や耐用年数を迎える設備・機器類の更新に対応するためには、維持管理費の抑制や水洗化率の向上に努めるとともに、将来に亘って事業を継続できる料金体系の整備を進める必要があります。
　</t>
    <rPh sb="1" eb="2">
      <t>ホン</t>
    </rPh>
    <rPh sb="2" eb="3">
      <t>シ</t>
    </rPh>
    <rPh sb="10" eb="12">
      <t>ジギョウ</t>
    </rPh>
    <rPh sb="60" eb="62">
      <t>シセツ</t>
    </rPh>
    <rPh sb="63" eb="65">
      <t>イジ</t>
    </rPh>
    <rPh sb="65" eb="67">
      <t>カンリ</t>
    </rPh>
    <rPh sb="69" eb="71">
      <t>ジギョウ</t>
    </rPh>
    <rPh sb="84" eb="85">
      <t>カ</t>
    </rPh>
    <rPh sb="86" eb="87">
      <t>イ</t>
    </rPh>
    <rPh sb="89" eb="91">
      <t>キギョウ</t>
    </rPh>
    <rPh sb="91" eb="92">
      <t>サイ</t>
    </rPh>
    <rPh sb="93" eb="95">
      <t>ショウカン</t>
    </rPh>
    <rPh sb="104" eb="106">
      <t>セツビ</t>
    </rPh>
    <rPh sb="123" eb="125">
      <t>イジ</t>
    </rPh>
    <rPh sb="125" eb="127">
      <t>カンリ</t>
    </rPh>
    <rPh sb="127" eb="128">
      <t>ヒ</t>
    </rPh>
    <rPh sb="129" eb="131">
      <t>ヨクセイ</t>
    </rPh>
    <rPh sb="140" eb="141">
      <t>ツト</t>
    </rPh>
    <rPh sb="151" eb="152">
      <t>ワタ</t>
    </rPh>
    <rPh sb="162" eb="164">
      <t>リョウキン</t>
    </rPh>
    <rPh sb="164" eb="166">
      <t>タイケイ</t>
    </rPh>
    <rPh sb="167" eb="169">
      <t>セイビ</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</si>
</sst>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6"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5" fillId="0" borderId="7" xfId="0"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53220096"/>
        <c:axId val="102346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0.08</c:v>
                </c:pt>
                <c:pt idx="1">
                  <c:v>0.06</c:v>
                </c:pt>
                <c:pt idx="2">
                  <c:v>0.04</c:v>
                </c:pt>
                <c:pt idx="3">
                  <c:v>7.0000000000000007E-2</c:v>
                </c:pt>
                <c:pt idx="4">
                  <c:v>0.02</c:v>
                </c:pt>
              </c:numCache>
            </c:numRef>
          </c:val>
          <c:smooth val="0"/>
        </c:ser>
        <c:dLbls>
          <c:showLegendKey val="0"/>
          <c:showVal val="0"/>
          <c:showCatName val="0"/>
          <c:showSerName val="0"/>
          <c:showPercent val="0"/>
          <c:showBubbleSize val="0"/>
        </c:dLbls>
        <c:marker val="1"/>
        <c:smooth val="0"/>
        <c:axId val="53220096"/>
        <c:axId val="102346112"/>
      </c:lineChart>
      <c:dateAx>
        <c:axId val="53220096"/>
        <c:scaling>
          <c:orientation val="minMax"/>
        </c:scaling>
        <c:delete val="1"/>
        <c:axPos val="b"/>
        <c:numFmt formatCode="ge" sourceLinked="1"/>
        <c:majorTickMark val="none"/>
        <c:minorTickMark val="none"/>
        <c:tickLblPos val="none"/>
        <c:crossAx val="102346112"/>
        <c:crosses val="autoZero"/>
        <c:auto val="1"/>
        <c:lblOffset val="100"/>
        <c:baseTimeUnit val="years"/>
      </c:dateAx>
      <c:valAx>
        <c:axId val="102346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220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67.150000000000006</c:v>
                </c:pt>
                <c:pt idx="1">
                  <c:v>67.7</c:v>
                </c:pt>
                <c:pt idx="2">
                  <c:v>71.87</c:v>
                </c:pt>
                <c:pt idx="3">
                  <c:v>69.510000000000005</c:v>
                </c:pt>
                <c:pt idx="4">
                  <c:v>45.67</c:v>
                </c:pt>
              </c:numCache>
            </c:numRef>
          </c:val>
        </c:ser>
        <c:dLbls>
          <c:showLegendKey val="0"/>
          <c:showVal val="0"/>
          <c:showCatName val="0"/>
          <c:showSerName val="0"/>
          <c:showPercent val="0"/>
          <c:showBubbleSize val="0"/>
        </c:dLbls>
        <c:gapWidth val="150"/>
        <c:axId val="79619200"/>
        <c:axId val="79621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46.85</c:v>
                </c:pt>
                <c:pt idx="1">
                  <c:v>46.06</c:v>
                </c:pt>
                <c:pt idx="2">
                  <c:v>45.95</c:v>
                </c:pt>
                <c:pt idx="3">
                  <c:v>44.69</c:v>
                </c:pt>
                <c:pt idx="4">
                  <c:v>44.69</c:v>
                </c:pt>
              </c:numCache>
            </c:numRef>
          </c:val>
          <c:smooth val="0"/>
        </c:ser>
        <c:dLbls>
          <c:showLegendKey val="0"/>
          <c:showVal val="0"/>
          <c:showCatName val="0"/>
          <c:showSerName val="0"/>
          <c:showPercent val="0"/>
          <c:showBubbleSize val="0"/>
        </c:dLbls>
        <c:marker val="1"/>
        <c:smooth val="0"/>
        <c:axId val="79619200"/>
        <c:axId val="79621120"/>
      </c:lineChart>
      <c:dateAx>
        <c:axId val="79619200"/>
        <c:scaling>
          <c:orientation val="minMax"/>
        </c:scaling>
        <c:delete val="1"/>
        <c:axPos val="b"/>
        <c:numFmt formatCode="ge" sourceLinked="1"/>
        <c:majorTickMark val="none"/>
        <c:minorTickMark val="none"/>
        <c:tickLblPos val="none"/>
        <c:crossAx val="79621120"/>
        <c:crosses val="autoZero"/>
        <c:auto val="1"/>
        <c:lblOffset val="100"/>
        <c:baseTimeUnit val="years"/>
      </c:dateAx>
      <c:valAx>
        <c:axId val="79621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619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63.15</c:v>
                </c:pt>
                <c:pt idx="1">
                  <c:v>65.349999999999994</c:v>
                </c:pt>
                <c:pt idx="2">
                  <c:v>72.760000000000005</c:v>
                </c:pt>
                <c:pt idx="3">
                  <c:v>76.739999999999995</c:v>
                </c:pt>
                <c:pt idx="4">
                  <c:v>51.52</c:v>
                </c:pt>
              </c:numCache>
            </c:numRef>
          </c:val>
        </c:ser>
        <c:dLbls>
          <c:showLegendKey val="0"/>
          <c:showVal val="0"/>
          <c:showCatName val="0"/>
          <c:showSerName val="0"/>
          <c:showPercent val="0"/>
          <c:showBubbleSize val="0"/>
        </c:dLbls>
        <c:gapWidth val="150"/>
        <c:axId val="79831808"/>
        <c:axId val="79833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73.78</c:v>
                </c:pt>
                <c:pt idx="1">
                  <c:v>72.989999999999995</c:v>
                </c:pt>
                <c:pt idx="2">
                  <c:v>71.97</c:v>
                </c:pt>
                <c:pt idx="3">
                  <c:v>70.59</c:v>
                </c:pt>
                <c:pt idx="4">
                  <c:v>69.67</c:v>
                </c:pt>
              </c:numCache>
            </c:numRef>
          </c:val>
          <c:smooth val="0"/>
        </c:ser>
        <c:dLbls>
          <c:showLegendKey val="0"/>
          <c:showVal val="0"/>
          <c:showCatName val="0"/>
          <c:showSerName val="0"/>
          <c:showPercent val="0"/>
          <c:showBubbleSize val="0"/>
        </c:dLbls>
        <c:marker val="1"/>
        <c:smooth val="0"/>
        <c:axId val="79831808"/>
        <c:axId val="79833728"/>
      </c:lineChart>
      <c:dateAx>
        <c:axId val="79831808"/>
        <c:scaling>
          <c:orientation val="minMax"/>
        </c:scaling>
        <c:delete val="1"/>
        <c:axPos val="b"/>
        <c:numFmt formatCode="ge" sourceLinked="1"/>
        <c:majorTickMark val="none"/>
        <c:minorTickMark val="none"/>
        <c:tickLblPos val="none"/>
        <c:crossAx val="79833728"/>
        <c:crosses val="autoZero"/>
        <c:auto val="1"/>
        <c:lblOffset val="100"/>
        <c:baseTimeUnit val="years"/>
      </c:dateAx>
      <c:valAx>
        <c:axId val="7983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831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72.459999999999994</c:v>
                </c:pt>
                <c:pt idx="1">
                  <c:v>70.739999999999995</c:v>
                </c:pt>
                <c:pt idx="2">
                  <c:v>58.81</c:v>
                </c:pt>
                <c:pt idx="3">
                  <c:v>60.35</c:v>
                </c:pt>
                <c:pt idx="4">
                  <c:v>64.19</c:v>
                </c:pt>
              </c:numCache>
            </c:numRef>
          </c:val>
        </c:ser>
        <c:dLbls>
          <c:showLegendKey val="0"/>
          <c:showVal val="0"/>
          <c:showCatName val="0"/>
          <c:showSerName val="0"/>
          <c:showPercent val="0"/>
          <c:showBubbleSize val="0"/>
        </c:dLbls>
        <c:gapWidth val="150"/>
        <c:axId val="134412544"/>
        <c:axId val="170488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4412544"/>
        <c:axId val="170488192"/>
      </c:lineChart>
      <c:dateAx>
        <c:axId val="134412544"/>
        <c:scaling>
          <c:orientation val="minMax"/>
        </c:scaling>
        <c:delete val="1"/>
        <c:axPos val="b"/>
        <c:numFmt formatCode="ge" sourceLinked="1"/>
        <c:majorTickMark val="none"/>
        <c:minorTickMark val="none"/>
        <c:tickLblPos val="none"/>
        <c:crossAx val="170488192"/>
        <c:crosses val="autoZero"/>
        <c:auto val="1"/>
        <c:lblOffset val="100"/>
        <c:baseTimeUnit val="years"/>
      </c:dateAx>
      <c:valAx>
        <c:axId val="1704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4412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7284608"/>
        <c:axId val="47286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7284608"/>
        <c:axId val="47286528"/>
      </c:lineChart>
      <c:dateAx>
        <c:axId val="47284608"/>
        <c:scaling>
          <c:orientation val="minMax"/>
        </c:scaling>
        <c:delete val="1"/>
        <c:axPos val="b"/>
        <c:numFmt formatCode="ge" sourceLinked="1"/>
        <c:majorTickMark val="none"/>
        <c:minorTickMark val="none"/>
        <c:tickLblPos val="none"/>
        <c:crossAx val="47286528"/>
        <c:crosses val="autoZero"/>
        <c:auto val="1"/>
        <c:lblOffset val="100"/>
        <c:baseTimeUnit val="years"/>
      </c:dateAx>
      <c:valAx>
        <c:axId val="47286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284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7296512"/>
        <c:axId val="47298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7296512"/>
        <c:axId val="47298432"/>
      </c:lineChart>
      <c:dateAx>
        <c:axId val="47296512"/>
        <c:scaling>
          <c:orientation val="minMax"/>
        </c:scaling>
        <c:delete val="1"/>
        <c:axPos val="b"/>
        <c:numFmt formatCode="ge" sourceLinked="1"/>
        <c:majorTickMark val="none"/>
        <c:minorTickMark val="none"/>
        <c:tickLblPos val="none"/>
        <c:crossAx val="47298432"/>
        <c:crosses val="autoZero"/>
        <c:auto val="1"/>
        <c:lblOffset val="100"/>
        <c:baseTimeUnit val="years"/>
      </c:dateAx>
      <c:valAx>
        <c:axId val="47298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296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7316352"/>
        <c:axId val="47351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7316352"/>
        <c:axId val="47351296"/>
      </c:lineChart>
      <c:dateAx>
        <c:axId val="47316352"/>
        <c:scaling>
          <c:orientation val="minMax"/>
        </c:scaling>
        <c:delete val="1"/>
        <c:axPos val="b"/>
        <c:numFmt formatCode="ge" sourceLinked="1"/>
        <c:majorTickMark val="none"/>
        <c:minorTickMark val="none"/>
        <c:tickLblPos val="none"/>
        <c:crossAx val="47351296"/>
        <c:crosses val="autoZero"/>
        <c:auto val="1"/>
        <c:lblOffset val="100"/>
        <c:baseTimeUnit val="years"/>
      </c:dateAx>
      <c:valAx>
        <c:axId val="47351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316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7377792"/>
        <c:axId val="47379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7377792"/>
        <c:axId val="47379968"/>
      </c:lineChart>
      <c:dateAx>
        <c:axId val="47377792"/>
        <c:scaling>
          <c:orientation val="minMax"/>
        </c:scaling>
        <c:delete val="1"/>
        <c:axPos val="b"/>
        <c:numFmt formatCode="ge" sourceLinked="1"/>
        <c:majorTickMark val="none"/>
        <c:minorTickMark val="none"/>
        <c:tickLblPos val="none"/>
        <c:crossAx val="47379968"/>
        <c:crosses val="autoZero"/>
        <c:auto val="1"/>
        <c:lblOffset val="100"/>
        <c:baseTimeUnit val="years"/>
      </c:dateAx>
      <c:valAx>
        <c:axId val="47379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377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4885.01</c:v>
                </c:pt>
                <c:pt idx="1">
                  <c:v>5466.49</c:v>
                </c:pt>
                <c:pt idx="2">
                  <c:v>6471.91</c:v>
                </c:pt>
                <c:pt idx="3">
                  <c:v>7299.08</c:v>
                </c:pt>
                <c:pt idx="4">
                  <c:v>5673.42</c:v>
                </c:pt>
              </c:numCache>
            </c:numRef>
          </c:val>
        </c:ser>
        <c:dLbls>
          <c:showLegendKey val="0"/>
          <c:showVal val="0"/>
          <c:showCatName val="0"/>
          <c:showSerName val="0"/>
          <c:showPercent val="0"/>
          <c:showBubbleSize val="0"/>
        </c:dLbls>
        <c:gapWidth val="150"/>
        <c:axId val="47434368"/>
        <c:axId val="47436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1224.75</c:v>
                </c:pt>
                <c:pt idx="1">
                  <c:v>1144.05</c:v>
                </c:pt>
                <c:pt idx="2">
                  <c:v>1117.1099999999999</c:v>
                </c:pt>
                <c:pt idx="3">
                  <c:v>1161.05</c:v>
                </c:pt>
                <c:pt idx="4">
                  <c:v>979.89</c:v>
                </c:pt>
              </c:numCache>
            </c:numRef>
          </c:val>
          <c:smooth val="0"/>
        </c:ser>
        <c:dLbls>
          <c:showLegendKey val="0"/>
          <c:showVal val="0"/>
          <c:showCatName val="0"/>
          <c:showSerName val="0"/>
          <c:showPercent val="0"/>
          <c:showBubbleSize val="0"/>
        </c:dLbls>
        <c:marker val="1"/>
        <c:smooth val="0"/>
        <c:axId val="47434368"/>
        <c:axId val="47436544"/>
      </c:lineChart>
      <c:dateAx>
        <c:axId val="47434368"/>
        <c:scaling>
          <c:orientation val="minMax"/>
        </c:scaling>
        <c:delete val="1"/>
        <c:axPos val="b"/>
        <c:numFmt formatCode="ge" sourceLinked="1"/>
        <c:majorTickMark val="none"/>
        <c:minorTickMark val="none"/>
        <c:tickLblPos val="none"/>
        <c:crossAx val="47436544"/>
        <c:crosses val="autoZero"/>
        <c:auto val="1"/>
        <c:lblOffset val="100"/>
        <c:baseTimeUnit val="years"/>
      </c:dateAx>
      <c:valAx>
        <c:axId val="47436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434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25.47</c:v>
                </c:pt>
                <c:pt idx="1">
                  <c:v>25.64</c:v>
                </c:pt>
                <c:pt idx="2">
                  <c:v>22.2</c:v>
                </c:pt>
                <c:pt idx="3">
                  <c:v>22.43</c:v>
                </c:pt>
                <c:pt idx="4">
                  <c:v>21.21</c:v>
                </c:pt>
              </c:numCache>
            </c:numRef>
          </c:val>
        </c:ser>
        <c:dLbls>
          <c:showLegendKey val="0"/>
          <c:showVal val="0"/>
          <c:showCatName val="0"/>
          <c:showSerName val="0"/>
          <c:showPercent val="0"/>
          <c:showBubbleSize val="0"/>
        </c:dLbls>
        <c:gapWidth val="150"/>
        <c:axId val="47446272"/>
        <c:axId val="67371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42.13</c:v>
                </c:pt>
                <c:pt idx="1">
                  <c:v>42.48</c:v>
                </c:pt>
                <c:pt idx="2">
                  <c:v>41.04</c:v>
                </c:pt>
                <c:pt idx="3">
                  <c:v>41.08</c:v>
                </c:pt>
                <c:pt idx="4">
                  <c:v>41.34</c:v>
                </c:pt>
              </c:numCache>
            </c:numRef>
          </c:val>
          <c:smooth val="0"/>
        </c:ser>
        <c:dLbls>
          <c:showLegendKey val="0"/>
          <c:showVal val="0"/>
          <c:showCatName val="0"/>
          <c:showSerName val="0"/>
          <c:showPercent val="0"/>
          <c:showBubbleSize val="0"/>
        </c:dLbls>
        <c:marker val="1"/>
        <c:smooth val="0"/>
        <c:axId val="47446272"/>
        <c:axId val="67371392"/>
      </c:lineChart>
      <c:dateAx>
        <c:axId val="47446272"/>
        <c:scaling>
          <c:orientation val="minMax"/>
        </c:scaling>
        <c:delete val="1"/>
        <c:axPos val="b"/>
        <c:numFmt formatCode="ge" sourceLinked="1"/>
        <c:majorTickMark val="none"/>
        <c:minorTickMark val="none"/>
        <c:tickLblPos val="none"/>
        <c:crossAx val="67371392"/>
        <c:crosses val="autoZero"/>
        <c:auto val="1"/>
        <c:lblOffset val="100"/>
        <c:baseTimeUnit val="years"/>
      </c:dateAx>
      <c:valAx>
        <c:axId val="67371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44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368.83</c:v>
                </c:pt>
                <c:pt idx="1">
                  <c:v>385.63</c:v>
                </c:pt>
                <c:pt idx="2">
                  <c:v>424.81</c:v>
                </c:pt>
                <c:pt idx="3">
                  <c:v>460.26</c:v>
                </c:pt>
                <c:pt idx="4">
                  <c:v>533.70000000000005</c:v>
                </c:pt>
              </c:numCache>
            </c:numRef>
          </c:val>
        </c:ser>
        <c:dLbls>
          <c:showLegendKey val="0"/>
          <c:showVal val="0"/>
          <c:showCatName val="0"/>
          <c:showSerName val="0"/>
          <c:showPercent val="0"/>
          <c:showBubbleSize val="0"/>
        </c:dLbls>
        <c:gapWidth val="150"/>
        <c:axId val="71353856"/>
        <c:axId val="71355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348.41</c:v>
                </c:pt>
                <c:pt idx="1">
                  <c:v>343.8</c:v>
                </c:pt>
                <c:pt idx="2">
                  <c:v>357.08</c:v>
                </c:pt>
                <c:pt idx="3">
                  <c:v>378.08</c:v>
                </c:pt>
                <c:pt idx="4">
                  <c:v>357.49</c:v>
                </c:pt>
              </c:numCache>
            </c:numRef>
          </c:val>
          <c:smooth val="0"/>
        </c:ser>
        <c:dLbls>
          <c:showLegendKey val="0"/>
          <c:showVal val="0"/>
          <c:showCatName val="0"/>
          <c:showSerName val="0"/>
          <c:showPercent val="0"/>
          <c:showBubbleSize val="0"/>
        </c:dLbls>
        <c:marker val="1"/>
        <c:smooth val="0"/>
        <c:axId val="71353856"/>
        <c:axId val="71355776"/>
      </c:lineChart>
      <c:dateAx>
        <c:axId val="71353856"/>
        <c:scaling>
          <c:orientation val="minMax"/>
        </c:scaling>
        <c:delete val="1"/>
        <c:axPos val="b"/>
        <c:numFmt formatCode="ge" sourceLinked="1"/>
        <c:majorTickMark val="none"/>
        <c:minorTickMark val="none"/>
        <c:tickLblPos val="none"/>
        <c:crossAx val="71355776"/>
        <c:crosses val="autoZero"/>
        <c:auto val="1"/>
        <c:lblOffset val="100"/>
        <c:baseTimeUnit val="years"/>
      </c:dateAx>
      <c:valAx>
        <c:axId val="71355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鹿角市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F3</v>
      </c>
      <c r="X8" s="46"/>
      <c r="Y8" s="46"/>
      <c r="Z8" s="46"/>
      <c r="AA8" s="46"/>
      <c r="AB8" s="46"/>
      <c r="AC8" s="46"/>
      <c r="AD8" s="3"/>
      <c r="AE8" s="3"/>
      <c r="AF8" s="3"/>
      <c r="AG8" s="3"/>
      <c r="AH8" s="3"/>
      <c r="AI8" s="3"/>
      <c r="AJ8" s="3"/>
      <c r="AK8" s="3"/>
      <c r="AL8" s="47">
        <f>データ!R6</f>
        <v>32744</v>
      </c>
      <c r="AM8" s="47"/>
      <c r="AN8" s="47"/>
      <c r="AO8" s="47"/>
      <c r="AP8" s="47"/>
      <c r="AQ8" s="47"/>
      <c r="AR8" s="47"/>
      <c r="AS8" s="47"/>
      <c r="AT8" s="43">
        <f>データ!S6</f>
        <v>707.52</v>
      </c>
      <c r="AU8" s="43"/>
      <c r="AV8" s="43"/>
      <c r="AW8" s="43"/>
      <c r="AX8" s="43"/>
      <c r="AY8" s="43"/>
      <c r="AZ8" s="43"/>
      <c r="BA8" s="43"/>
      <c r="BB8" s="43">
        <f>データ!T6</f>
        <v>46.28</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5.77</v>
      </c>
      <c r="Q10" s="43"/>
      <c r="R10" s="43"/>
      <c r="S10" s="43"/>
      <c r="T10" s="43"/>
      <c r="U10" s="43"/>
      <c r="V10" s="43"/>
      <c r="W10" s="43">
        <f>データ!P6</f>
        <v>100</v>
      </c>
      <c r="X10" s="43"/>
      <c r="Y10" s="43"/>
      <c r="Z10" s="43"/>
      <c r="AA10" s="43"/>
      <c r="AB10" s="43"/>
      <c r="AC10" s="43"/>
      <c r="AD10" s="47">
        <f>データ!Q6</f>
        <v>3963</v>
      </c>
      <c r="AE10" s="47"/>
      <c r="AF10" s="47"/>
      <c r="AG10" s="47"/>
      <c r="AH10" s="47"/>
      <c r="AI10" s="47"/>
      <c r="AJ10" s="47"/>
      <c r="AK10" s="2"/>
      <c r="AL10" s="47">
        <f>データ!U6</f>
        <v>1873</v>
      </c>
      <c r="AM10" s="47"/>
      <c r="AN10" s="47"/>
      <c r="AO10" s="47"/>
      <c r="AP10" s="47"/>
      <c r="AQ10" s="47"/>
      <c r="AR10" s="47"/>
      <c r="AS10" s="47"/>
      <c r="AT10" s="43">
        <f>データ!V6</f>
        <v>1.25</v>
      </c>
      <c r="AU10" s="43"/>
      <c r="AV10" s="43"/>
      <c r="AW10" s="43"/>
      <c r="AX10" s="43"/>
      <c r="AY10" s="43"/>
      <c r="AZ10" s="43"/>
      <c r="BA10" s="43"/>
      <c r="BB10" s="43">
        <f>データ!W6</f>
        <v>1498.4</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1" t="s">
        <v>108</v>
      </c>
      <c r="BM16" s="82"/>
      <c r="BN16" s="82"/>
      <c r="BO16" s="82"/>
      <c r="BP16" s="82"/>
      <c r="BQ16" s="82"/>
      <c r="BR16" s="82"/>
      <c r="BS16" s="82"/>
      <c r="BT16" s="82"/>
      <c r="BU16" s="82"/>
      <c r="BV16" s="82"/>
      <c r="BW16" s="82"/>
      <c r="BX16" s="82"/>
      <c r="BY16" s="82"/>
      <c r="BZ16" s="83"/>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1"/>
      <c r="BM17" s="82"/>
      <c r="BN17" s="82"/>
      <c r="BO17" s="82"/>
      <c r="BP17" s="82"/>
      <c r="BQ17" s="82"/>
      <c r="BR17" s="82"/>
      <c r="BS17" s="82"/>
      <c r="BT17" s="82"/>
      <c r="BU17" s="82"/>
      <c r="BV17" s="82"/>
      <c r="BW17" s="82"/>
      <c r="BX17" s="82"/>
      <c r="BY17" s="82"/>
      <c r="BZ17" s="83"/>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1"/>
      <c r="BM18" s="82"/>
      <c r="BN18" s="82"/>
      <c r="BO18" s="82"/>
      <c r="BP18" s="82"/>
      <c r="BQ18" s="82"/>
      <c r="BR18" s="82"/>
      <c r="BS18" s="82"/>
      <c r="BT18" s="82"/>
      <c r="BU18" s="82"/>
      <c r="BV18" s="82"/>
      <c r="BW18" s="82"/>
      <c r="BX18" s="82"/>
      <c r="BY18" s="82"/>
      <c r="BZ18" s="83"/>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1"/>
      <c r="BM19" s="82"/>
      <c r="BN19" s="82"/>
      <c r="BO19" s="82"/>
      <c r="BP19" s="82"/>
      <c r="BQ19" s="82"/>
      <c r="BR19" s="82"/>
      <c r="BS19" s="82"/>
      <c r="BT19" s="82"/>
      <c r="BU19" s="82"/>
      <c r="BV19" s="82"/>
      <c r="BW19" s="82"/>
      <c r="BX19" s="82"/>
      <c r="BY19" s="82"/>
      <c r="BZ19" s="83"/>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1"/>
      <c r="BM20" s="82"/>
      <c r="BN20" s="82"/>
      <c r="BO20" s="82"/>
      <c r="BP20" s="82"/>
      <c r="BQ20" s="82"/>
      <c r="BR20" s="82"/>
      <c r="BS20" s="82"/>
      <c r="BT20" s="82"/>
      <c r="BU20" s="82"/>
      <c r="BV20" s="82"/>
      <c r="BW20" s="82"/>
      <c r="BX20" s="82"/>
      <c r="BY20" s="82"/>
      <c r="BZ20" s="83"/>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1"/>
      <c r="BM21" s="82"/>
      <c r="BN21" s="82"/>
      <c r="BO21" s="82"/>
      <c r="BP21" s="82"/>
      <c r="BQ21" s="82"/>
      <c r="BR21" s="82"/>
      <c r="BS21" s="82"/>
      <c r="BT21" s="82"/>
      <c r="BU21" s="82"/>
      <c r="BV21" s="82"/>
      <c r="BW21" s="82"/>
      <c r="BX21" s="82"/>
      <c r="BY21" s="82"/>
      <c r="BZ21" s="83"/>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1"/>
      <c r="BM22" s="82"/>
      <c r="BN22" s="82"/>
      <c r="BO22" s="82"/>
      <c r="BP22" s="82"/>
      <c r="BQ22" s="82"/>
      <c r="BR22" s="82"/>
      <c r="BS22" s="82"/>
      <c r="BT22" s="82"/>
      <c r="BU22" s="82"/>
      <c r="BV22" s="82"/>
      <c r="BW22" s="82"/>
      <c r="BX22" s="82"/>
      <c r="BY22" s="82"/>
      <c r="BZ22" s="83"/>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1"/>
      <c r="BM23" s="82"/>
      <c r="BN23" s="82"/>
      <c r="BO23" s="82"/>
      <c r="BP23" s="82"/>
      <c r="BQ23" s="82"/>
      <c r="BR23" s="82"/>
      <c r="BS23" s="82"/>
      <c r="BT23" s="82"/>
      <c r="BU23" s="82"/>
      <c r="BV23" s="82"/>
      <c r="BW23" s="82"/>
      <c r="BX23" s="82"/>
      <c r="BY23" s="82"/>
      <c r="BZ23" s="83"/>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1"/>
      <c r="BM24" s="82"/>
      <c r="BN24" s="82"/>
      <c r="BO24" s="82"/>
      <c r="BP24" s="82"/>
      <c r="BQ24" s="82"/>
      <c r="BR24" s="82"/>
      <c r="BS24" s="82"/>
      <c r="BT24" s="82"/>
      <c r="BU24" s="82"/>
      <c r="BV24" s="82"/>
      <c r="BW24" s="82"/>
      <c r="BX24" s="82"/>
      <c r="BY24" s="82"/>
      <c r="BZ24" s="83"/>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1"/>
      <c r="BM25" s="82"/>
      <c r="BN25" s="82"/>
      <c r="BO25" s="82"/>
      <c r="BP25" s="82"/>
      <c r="BQ25" s="82"/>
      <c r="BR25" s="82"/>
      <c r="BS25" s="82"/>
      <c r="BT25" s="82"/>
      <c r="BU25" s="82"/>
      <c r="BV25" s="82"/>
      <c r="BW25" s="82"/>
      <c r="BX25" s="82"/>
      <c r="BY25" s="82"/>
      <c r="BZ25" s="83"/>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1"/>
      <c r="BM26" s="82"/>
      <c r="BN26" s="82"/>
      <c r="BO26" s="82"/>
      <c r="BP26" s="82"/>
      <c r="BQ26" s="82"/>
      <c r="BR26" s="82"/>
      <c r="BS26" s="82"/>
      <c r="BT26" s="82"/>
      <c r="BU26" s="82"/>
      <c r="BV26" s="82"/>
      <c r="BW26" s="82"/>
      <c r="BX26" s="82"/>
      <c r="BY26" s="82"/>
      <c r="BZ26" s="83"/>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1"/>
      <c r="BM27" s="82"/>
      <c r="BN27" s="82"/>
      <c r="BO27" s="82"/>
      <c r="BP27" s="82"/>
      <c r="BQ27" s="82"/>
      <c r="BR27" s="82"/>
      <c r="BS27" s="82"/>
      <c r="BT27" s="82"/>
      <c r="BU27" s="82"/>
      <c r="BV27" s="82"/>
      <c r="BW27" s="82"/>
      <c r="BX27" s="82"/>
      <c r="BY27" s="82"/>
      <c r="BZ27" s="83"/>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1"/>
      <c r="BM28" s="82"/>
      <c r="BN28" s="82"/>
      <c r="BO28" s="82"/>
      <c r="BP28" s="82"/>
      <c r="BQ28" s="82"/>
      <c r="BR28" s="82"/>
      <c r="BS28" s="82"/>
      <c r="BT28" s="82"/>
      <c r="BU28" s="82"/>
      <c r="BV28" s="82"/>
      <c r="BW28" s="82"/>
      <c r="BX28" s="82"/>
      <c r="BY28" s="82"/>
      <c r="BZ28" s="83"/>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1"/>
      <c r="BM29" s="82"/>
      <c r="BN29" s="82"/>
      <c r="BO29" s="82"/>
      <c r="BP29" s="82"/>
      <c r="BQ29" s="82"/>
      <c r="BR29" s="82"/>
      <c r="BS29" s="82"/>
      <c r="BT29" s="82"/>
      <c r="BU29" s="82"/>
      <c r="BV29" s="82"/>
      <c r="BW29" s="82"/>
      <c r="BX29" s="82"/>
      <c r="BY29" s="82"/>
      <c r="BZ29" s="83"/>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1"/>
      <c r="BM30" s="82"/>
      <c r="BN30" s="82"/>
      <c r="BO30" s="82"/>
      <c r="BP30" s="82"/>
      <c r="BQ30" s="82"/>
      <c r="BR30" s="82"/>
      <c r="BS30" s="82"/>
      <c r="BT30" s="82"/>
      <c r="BU30" s="82"/>
      <c r="BV30" s="82"/>
      <c r="BW30" s="82"/>
      <c r="BX30" s="82"/>
      <c r="BY30" s="82"/>
      <c r="BZ30" s="83"/>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1"/>
      <c r="BM31" s="82"/>
      <c r="BN31" s="82"/>
      <c r="BO31" s="82"/>
      <c r="BP31" s="82"/>
      <c r="BQ31" s="82"/>
      <c r="BR31" s="82"/>
      <c r="BS31" s="82"/>
      <c r="BT31" s="82"/>
      <c r="BU31" s="82"/>
      <c r="BV31" s="82"/>
      <c r="BW31" s="82"/>
      <c r="BX31" s="82"/>
      <c r="BY31" s="82"/>
      <c r="BZ31" s="83"/>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1"/>
      <c r="BM32" s="82"/>
      <c r="BN32" s="82"/>
      <c r="BO32" s="82"/>
      <c r="BP32" s="82"/>
      <c r="BQ32" s="82"/>
      <c r="BR32" s="82"/>
      <c r="BS32" s="82"/>
      <c r="BT32" s="82"/>
      <c r="BU32" s="82"/>
      <c r="BV32" s="82"/>
      <c r="BW32" s="82"/>
      <c r="BX32" s="82"/>
      <c r="BY32" s="82"/>
      <c r="BZ32" s="83"/>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1"/>
      <c r="BM33" s="82"/>
      <c r="BN33" s="82"/>
      <c r="BO33" s="82"/>
      <c r="BP33" s="82"/>
      <c r="BQ33" s="82"/>
      <c r="BR33" s="82"/>
      <c r="BS33" s="82"/>
      <c r="BT33" s="82"/>
      <c r="BU33" s="82"/>
      <c r="BV33" s="82"/>
      <c r="BW33" s="82"/>
      <c r="BX33" s="82"/>
      <c r="BY33" s="82"/>
      <c r="BZ33" s="83"/>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81"/>
      <c r="BM34" s="82"/>
      <c r="BN34" s="82"/>
      <c r="BO34" s="82"/>
      <c r="BP34" s="82"/>
      <c r="BQ34" s="82"/>
      <c r="BR34" s="82"/>
      <c r="BS34" s="82"/>
      <c r="BT34" s="82"/>
      <c r="BU34" s="82"/>
      <c r="BV34" s="82"/>
      <c r="BW34" s="82"/>
      <c r="BX34" s="82"/>
      <c r="BY34" s="82"/>
      <c r="BZ34" s="83"/>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81"/>
      <c r="BM35" s="82"/>
      <c r="BN35" s="82"/>
      <c r="BO35" s="82"/>
      <c r="BP35" s="82"/>
      <c r="BQ35" s="82"/>
      <c r="BR35" s="82"/>
      <c r="BS35" s="82"/>
      <c r="BT35" s="82"/>
      <c r="BU35" s="82"/>
      <c r="BV35" s="82"/>
      <c r="BW35" s="82"/>
      <c r="BX35" s="82"/>
      <c r="BY35" s="82"/>
      <c r="BZ35" s="83"/>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1"/>
      <c r="BM36" s="82"/>
      <c r="BN36" s="82"/>
      <c r="BO36" s="82"/>
      <c r="BP36" s="82"/>
      <c r="BQ36" s="82"/>
      <c r="BR36" s="82"/>
      <c r="BS36" s="82"/>
      <c r="BT36" s="82"/>
      <c r="BU36" s="82"/>
      <c r="BV36" s="82"/>
      <c r="BW36" s="82"/>
      <c r="BX36" s="82"/>
      <c r="BY36" s="82"/>
      <c r="BZ36" s="83"/>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1"/>
      <c r="BM37" s="82"/>
      <c r="BN37" s="82"/>
      <c r="BO37" s="82"/>
      <c r="BP37" s="82"/>
      <c r="BQ37" s="82"/>
      <c r="BR37" s="82"/>
      <c r="BS37" s="82"/>
      <c r="BT37" s="82"/>
      <c r="BU37" s="82"/>
      <c r="BV37" s="82"/>
      <c r="BW37" s="82"/>
      <c r="BX37" s="82"/>
      <c r="BY37" s="82"/>
      <c r="BZ37" s="83"/>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1"/>
      <c r="BM38" s="82"/>
      <c r="BN38" s="82"/>
      <c r="BO38" s="82"/>
      <c r="BP38" s="82"/>
      <c r="BQ38" s="82"/>
      <c r="BR38" s="82"/>
      <c r="BS38" s="82"/>
      <c r="BT38" s="82"/>
      <c r="BU38" s="82"/>
      <c r="BV38" s="82"/>
      <c r="BW38" s="82"/>
      <c r="BX38" s="82"/>
      <c r="BY38" s="82"/>
      <c r="BZ38" s="83"/>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1"/>
      <c r="BM39" s="82"/>
      <c r="BN39" s="82"/>
      <c r="BO39" s="82"/>
      <c r="BP39" s="82"/>
      <c r="BQ39" s="82"/>
      <c r="BR39" s="82"/>
      <c r="BS39" s="82"/>
      <c r="BT39" s="82"/>
      <c r="BU39" s="82"/>
      <c r="BV39" s="82"/>
      <c r="BW39" s="82"/>
      <c r="BX39" s="82"/>
      <c r="BY39" s="82"/>
      <c r="BZ39" s="83"/>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1"/>
      <c r="BM40" s="82"/>
      <c r="BN40" s="82"/>
      <c r="BO40" s="82"/>
      <c r="BP40" s="82"/>
      <c r="BQ40" s="82"/>
      <c r="BR40" s="82"/>
      <c r="BS40" s="82"/>
      <c r="BT40" s="82"/>
      <c r="BU40" s="82"/>
      <c r="BV40" s="82"/>
      <c r="BW40" s="82"/>
      <c r="BX40" s="82"/>
      <c r="BY40" s="82"/>
      <c r="BZ40" s="83"/>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1"/>
      <c r="BM41" s="82"/>
      <c r="BN41" s="82"/>
      <c r="BO41" s="82"/>
      <c r="BP41" s="82"/>
      <c r="BQ41" s="82"/>
      <c r="BR41" s="82"/>
      <c r="BS41" s="82"/>
      <c r="BT41" s="82"/>
      <c r="BU41" s="82"/>
      <c r="BV41" s="82"/>
      <c r="BW41" s="82"/>
      <c r="BX41" s="82"/>
      <c r="BY41" s="82"/>
      <c r="BZ41" s="83"/>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1"/>
      <c r="BM42" s="82"/>
      <c r="BN42" s="82"/>
      <c r="BO42" s="82"/>
      <c r="BP42" s="82"/>
      <c r="BQ42" s="82"/>
      <c r="BR42" s="82"/>
      <c r="BS42" s="82"/>
      <c r="BT42" s="82"/>
      <c r="BU42" s="82"/>
      <c r="BV42" s="82"/>
      <c r="BW42" s="82"/>
      <c r="BX42" s="82"/>
      <c r="BY42" s="82"/>
      <c r="BZ42" s="83"/>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1"/>
      <c r="BM43" s="82"/>
      <c r="BN43" s="82"/>
      <c r="BO43" s="82"/>
      <c r="BP43" s="82"/>
      <c r="BQ43" s="82"/>
      <c r="BR43" s="82"/>
      <c r="BS43" s="82"/>
      <c r="BT43" s="82"/>
      <c r="BU43" s="82"/>
      <c r="BV43" s="82"/>
      <c r="BW43" s="82"/>
      <c r="BX43" s="82"/>
      <c r="BY43" s="82"/>
      <c r="BZ43" s="83"/>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4"/>
      <c r="BM44" s="85"/>
      <c r="BN44" s="85"/>
      <c r="BO44" s="85"/>
      <c r="BP44" s="85"/>
      <c r="BQ44" s="85"/>
      <c r="BR44" s="85"/>
      <c r="BS44" s="85"/>
      <c r="BT44" s="85"/>
      <c r="BU44" s="85"/>
      <c r="BV44" s="85"/>
      <c r="BW44" s="85"/>
      <c r="BX44" s="85"/>
      <c r="BY44" s="85"/>
      <c r="BZ44" s="86"/>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1" t="s">
        <v>110</v>
      </c>
      <c r="BM66" s="82"/>
      <c r="BN66" s="82"/>
      <c r="BO66" s="82"/>
      <c r="BP66" s="82"/>
      <c r="BQ66" s="82"/>
      <c r="BR66" s="82"/>
      <c r="BS66" s="82"/>
      <c r="BT66" s="82"/>
      <c r="BU66" s="82"/>
      <c r="BV66" s="82"/>
      <c r="BW66" s="82"/>
      <c r="BX66" s="82"/>
      <c r="BY66" s="82"/>
      <c r="BZ66" s="83"/>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1"/>
      <c r="BM67" s="82"/>
      <c r="BN67" s="82"/>
      <c r="BO67" s="82"/>
      <c r="BP67" s="82"/>
      <c r="BQ67" s="82"/>
      <c r="BR67" s="82"/>
      <c r="BS67" s="82"/>
      <c r="BT67" s="82"/>
      <c r="BU67" s="82"/>
      <c r="BV67" s="82"/>
      <c r="BW67" s="82"/>
      <c r="BX67" s="82"/>
      <c r="BY67" s="82"/>
      <c r="BZ67" s="83"/>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1"/>
      <c r="BM68" s="82"/>
      <c r="BN68" s="82"/>
      <c r="BO68" s="82"/>
      <c r="BP68" s="82"/>
      <c r="BQ68" s="82"/>
      <c r="BR68" s="82"/>
      <c r="BS68" s="82"/>
      <c r="BT68" s="82"/>
      <c r="BU68" s="82"/>
      <c r="BV68" s="82"/>
      <c r="BW68" s="82"/>
      <c r="BX68" s="82"/>
      <c r="BY68" s="82"/>
      <c r="BZ68" s="83"/>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1"/>
      <c r="BM69" s="82"/>
      <c r="BN69" s="82"/>
      <c r="BO69" s="82"/>
      <c r="BP69" s="82"/>
      <c r="BQ69" s="82"/>
      <c r="BR69" s="82"/>
      <c r="BS69" s="82"/>
      <c r="BT69" s="82"/>
      <c r="BU69" s="82"/>
      <c r="BV69" s="82"/>
      <c r="BW69" s="82"/>
      <c r="BX69" s="82"/>
      <c r="BY69" s="82"/>
      <c r="BZ69" s="83"/>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1"/>
      <c r="BM70" s="82"/>
      <c r="BN70" s="82"/>
      <c r="BO70" s="82"/>
      <c r="BP70" s="82"/>
      <c r="BQ70" s="82"/>
      <c r="BR70" s="82"/>
      <c r="BS70" s="82"/>
      <c r="BT70" s="82"/>
      <c r="BU70" s="82"/>
      <c r="BV70" s="82"/>
      <c r="BW70" s="82"/>
      <c r="BX70" s="82"/>
      <c r="BY70" s="82"/>
      <c r="BZ70" s="83"/>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1"/>
      <c r="BM71" s="82"/>
      <c r="BN71" s="82"/>
      <c r="BO71" s="82"/>
      <c r="BP71" s="82"/>
      <c r="BQ71" s="82"/>
      <c r="BR71" s="82"/>
      <c r="BS71" s="82"/>
      <c r="BT71" s="82"/>
      <c r="BU71" s="82"/>
      <c r="BV71" s="82"/>
      <c r="BW71" s="82"/>
      <c r="BX71" s="82"/>
      <c r="BY71" s="82"/>
      <c r="BZ71" s="83"/>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1"/>
      <c r="BM72" s="82"/>
      <c r="BN72" s="82"/>
      <c r="BO72" s="82"/>
      <c r="BP72" s="82"/>
      <c r="BQ72" s="82"/>
      <c r="BR72" s="82"/>
      <c r="BS72" s="82"/>
      <c r="BT72" s="82"/>
      <c r="BU72" s="82"/>
      <c r="BV72" s="82"/>
      <c r="BW72" s="82"/>
      <c r="BX72" s="82"/>
      <c r="BY72" s="82"/>
      <c r="BZ72" s="83"/>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1"/>
      <c r="BM73" s="82"/>
      <c r="BN73" s="82"/>
      <c r="BO73" s="82"/>
      <c r="BP73" s="82"/>
      <c r="BQ73" s="82"/>
      <c r="BR73" s="82"/>
      <c r="BS73" s="82"/>
      <c r="BT73" s="82"/>
      <c r="BU73" s="82"/>
      <c r="BV73" s="82"/>
      <c r="BW73" s="82"/>
      <c r="BX73" s="82"/>
      <c r="BY73" s="82"/>
      <c r="BZ73" s="83"/>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1"/>
      <c r="BM74" s="82"/>
      <c r="BN74" s="82"/>
      <c r="BO74" s="82"/>
      <c r="BP74" s="82"/>
      <c r="BQ74" s="82"/>
      <c r="BR74" s="82"/>
      <c r="BS74" s="82"/>
      <c r="BT74" s="82"/>
      <c r="BU74" s="82"/>
      <c r="BV74" s="82"/>
      <c r="BW74" s="82"/>
      <c r="BX74" s="82"/>
      <c r="BY74" s="82"/>
      <c r="BZ74" s="83"/>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1"/>
      <c r="BM75" s="82"/>
      <c r="BN75" s="82"/>
      <c r="BO75" s="82"/>
      <c r="BP75" s="82"/>
      <c r="BQ75" s="82"/>
      <c r="BR75" s="82"/>
      <c r="BS75" s="82"/>
      <c r="BT75" s="82"/>
      <c r="BU75" s="82"/>
      <c r="BV75" s="82"/>
      <c r="BW75" s="82"/>
      <c r="BX75" s="82"/>
      <c r="BY75" s="82"/>
      <c r="BZ75" s="83"/>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1"/>
      <c r="BM76" s="82"/>
      <c r="BN76" s="82"/>
      <c r="BO76" s="82"/>
      <c r="BP76" s="82"/>
      <c r="BQ76" s="82"/>
      <c r="BR76" s="82"/>
      <c r="BS76" s="82"/>
      <c r="BT76" s="82"/>
      <c r="BU76" s="82"/>
      <c r="BV76" s="82"/>
      <c r="BW76" s="82"/>
      <c r="BX76" s="82"/>
      <c r="BY76" s="82"/>
      <c r="BZ76" s="83"/>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1"/>
      <c r="BM77" s="82"/>
      <c r="BN77" s="82"/>
      <c r="BO77" s="82"/>
      <c r="BP77" s="82"/>
      <c r="BQ77" s="82"/>
      <c r="BR77" s="82"/>
      <c r="BS77" s="82"/>
      <c r="BT77" s="82"/>
      <c r="BU77" s="82"/>
      <c r="BV77" s="82"/>
      <c r="BW77" s="82"/>
      <c r="BX77" s="82"/>
      <c r="BY77" s="82"/>
      <c r="BZ77" s="83"/>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1"/>
      <c r="BM78" s="82"/>
      <c r="BN78" s="82"/>
      <c r="BO78" s="82"/>
      <c r="BP78" s="82"/>
      <c r="BQ78" s="82"/>
      <c r="BR78" s="82"/>
      <c r="BS78" s="82"/>
      <c r="BT78" s="82"/>
      <c r="BU78" s="82"/>
      <c r="BV78" s="82"/>
      <c r="BW78" s="82"/>
      <c r="BX78" s="82"/>
      <c r="BY78" s="82"/>
      <c r="BZ78" s="83"/>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81"/>
      <c r="BM79" s="82"/>
      <c r="BN79" s="82"/>
      <c r="BO79" s="82"/>
      <c r="BP79" s="82"/>
      <c r="BQ79" s="82"/>
      <c r="BR79" s="82"/>
      <c r="BS79" s="82"/>
      <c r="BT79" s="82"/>
      <c r="BU79" s="82"/>
      <c r="BV79" s="82"/>
      <c r="BW79" s="82"/>
      <c r="BX79" s="82"/>
      <c r="BY79" s="82"/>
      <c r="BZ79" s="83"/>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81"/>
      <c r="BM80" s="82"/>
      <c r="BN80" s="82"/>
      <c r="BO80" s="82"/>
      <c r="BP80" s="82"/>
      <c r="BQ80" s="82"/>
      <c r="BR80" s="82"/>
      <c r="BS80" s="82"/>
      <c r="BT80" s="82"/>
      <c r="BU80" s="82"/>
      <c r="BV80" s="82"/>
      <c r="BW80" s="82"/>
      <c r="BX80" s="82"/>
      <c r="BY80" s="82"/>
      <c r="BZ80" s="83"/>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81"/>
      <c r="BM81" s="82"/>
      <c r="BN81" s="82"/>
      <c r="BO81" s="82"/>
      <c r="BP81" s="82"/>
      <c r="BQ81" s="82"/>
      <c r="BR81" s="82"/>
      <c r="BS81" s="82"/>
      <c r="BT81" s="82"/>
      <c r="BU81" s="82"/>
      <c r="BV81" s="82"/>
      <c r="BW81" s="82"/>
      <c r="BX81" s="82"/>
      <c r="BY81" s="82"/>
      <c r="BZ81" s="83"/>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4"/>
      <c r="BM82" s="85"/>
      <c r="BN82" s="85"/>
      <c r="BO82" s="85"/>
      <c r="BP82" s="85"/>
      <c r="BQ82" s="85"/>
      <c r="BR82" s="85"/>
      <c r="BS82" s="85"/>
      <c r="BT82" s="85"/>
      <c r="BU82" s="85"/>
      <c r="BV82" s="85"/>
      <c r="BW82" s="85"/>
      <c r="BX82" s="85"/>
      <c r="BY82" s="85"/>
      <c r="BZ82" s="86"/>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52094</v>
      </c>
      <c r="D6" s="31">
        <f t="shared" si="3"/>
        <v>47</v>
      </c>
      <c r="E6" s="31">
        <f t="shared" si="3"/>
        <v>17</v>
      </c>
      <c r="F6" s="31">
        <f t="shared" si="3"/>
        <v>5</v>
      </c>
      <c r="G6" s="31">
        <f t="shared" si="3"/>
        <v>0</v>
      </c>
      <c r="H6" s="31" t="str">
        <f t="shared" si="3"/>
        <v>秋田県　鹿角市</v>
      </c>
      <c r="I6" s="31" t="str">
        <f t="shared" si="3"/>
        <v>法非適用</v>
      </c>
      <c r="J6" s="31" t="str">
        <f t="shared" si="3"/>
        <v>下水道事業</v>
      </c>
      <c r="K6" s="31" t="str">
        <f t="shared" si="3"/>
        <v>農業集落排水</v>
      </c>
      <c r="L6" s="31" t="str">
        <f t="shared" si="3"/>
        <v>F3</v>
      </c>
      <c r="M6" s="32" t="str">
        <f t="shared" si="3"/>
        <v>-</v>
      </c>
      <c r="N6" s="32" t="str">
        <f t="shared" si="3"/>
        <v>該当数値なし</v>
      </c>
      <c r="O6" s="32">
        <f t="shared" si="3"/>
        <v>5.77</v>
      </c>
      <c r="P6" s="32">
        <f t="shared" si="3"/>
        <v>100</v>
      </c>
      <c r="Q6" s="32">
        <f t="shared" si="3"/>
        <v>3963</v>
      </c>
      <c r="R6" s="32">
        <f t="shared" si="3"/>
        <v>32744</v>
      </c>
      <c r="S6" s="32">
        <f t="shared" si="3"/>
        <v>707.52</v>
      </c>
      <c r="T6" s="32">
        <f t="shared" si="3"/>
        <v>46.28</v>
      </c>
      <c r="U6" s="32">
        <f t="shared" si="3"/>
        <v>1873</v>
      </c>
      <c r="V6" s="32">
        <f t="shared" si="3"/>
        <v>1.25</v>
      </c>
      <c r="W6" s="32">
        <f t="shared" si="3"/>
        <v>1498.4</v>
      </c>
      <c r="X6" s="33">
        <f>IF(X7="",NA(),X7)</f>
        <v>72.459999999999994</v>
      </c>
      <c r="Y6" s="33">
        <f t="shared" ref="Y6:AG6" si="4">IF(Y7="",NA(),Y7)</f>
        <v>70.739999999999995</v>
      </c>
      <c r="Z6" s="33">
        <f t="shared" si="4"/>
        <v>58.81</v>
      </c>
      <c r="AA6" s="33">
        <f t="shared" si="4"/>
        <v>60.35</v>
      </c>
      <c r="AB6" s="33">
        <f t="shared" si="4"/>
        <v>64.19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4885.01</v>
      </c>
      <c r="BF6" s="33">
        <f t="shared" ref="BF6:BN6" si="7">IF(BF7="",NA(),BF7)</f>
        <v>5466.49</v>
      </c>
      <c r="BG6" s="33">
        <f t="shared" si="7"/>
        <v>6471.91</v>
      </c>
      <c r="BH6" s="33">
        <f t="shared" si="7"/>
        <v>7299.08</v>
      </c>
      <c r="BI6" s="33">
        <f t="shared" si="7"/>
        <v>5673.42</v>
      </c>
      <c r="BJ6" s="33">
        <f t="shared" si="7"/>
        <v>1224.75</v>
      </c>
      <c r="BK6" s="33">
        <f t="shared" si="7"/>
        <v>1144.05</v>
      </c>
      <c r="BL6" s="33">
        <f t="shared" si="7"/>
        <v>1117.1099999999999</v>
      </c>
      <c r="BM6" s="33">
        <f t="shared" si="7"/>
        <v>1161.05</v>
      </c>
      <c r="BN6" s="33">
        <f t="shared" si="7"/>
        <v>979.89</v>
      </c>
      <c r="BO6" s="32" t="str">
        <f>IF(BO7="","",IF(BO7="-","【-】","【"&amp;SUBSTITUTE(TEXT(BO7,"#,##0.00"),"-","△")&amp;"】"))</f>
        <v>【1,015.77】</v>
      </c>
      <c r="BP6" s="33">
        <f>IF(BP7="",NA(),BP7)</f>
        <v>25.47</v>
      </c>
      <c r="BQ6" s="33">
        <f t="shared" ref="BQ6:BY6" si="8">IF(BQ7="",NA(),BQ7)</f>
        <v>25.64</v>
      </c>
      <c r="BR6" s="33">
        <f t="shared" si="8"/>
        <v>22.2</v>
      </c>
      <c r="BS6" s="33">
        <f t="shared" si="8"/>
        <v>22.43</v>
      </c>
      <c r="BT6" s="33">
        <f t="shared" si="8"/>
        <v>21.21</v>
      </c>
      <c r="BU6" s="33">
        <f t="shared" si="8"/>
        <v>42.13</v>
      </c>
      <c r="BV6" s="33">
        <f t="shared" si="8"/>
        <v>42.48</v>
      </c>
      <c r="BW6" s="33">
        <f t="shared" si="8"/>
        <v>41.04</v>
      </c>
      <c r="BX6" s="33">
        <f t="shared" si="8"/>
        <v>41.08</v>
      </c>
      <c r="BY6" s="33">
        <f t="shared" si="8"/>
        <v>41.34</v>
      </c>
      <c r="BZ6" s="32" t="str">
        <f>IF(BZ7="","",IF(BZ7="-","【-】","【"&amp;SUBSTITUTE(TEXT(BZ7,"#,##0.00"),"-","△")&amp;"】"))</f>
        <v>【52.78】</v>
      </c>
      <c r="CA6" s="33">
        <f>IF(CA7="",NA(),CA7)</f>
        <v>368.83</v>
      </c>
      <c r="CB6" s="33">
        <f t="shared" ref="CB6:CJ6" si="9">IF(CB7="",NA(),CB7)</f>
        <v>385.63</v>
      </c>
      <c r="CC6" s="33">
        <f t="shared" si="9"/>
        <v>424.81</v>
      </c>
      <c r="CD6" s="33">
        <f t="shared" si="9"/>
        <v>460.26</v>
      </c>
      <c r="CE6" s="33">
        <f t="shared" si="9"/>
        <v>533.70000000000005</v>
      </c>
      <c r="CF6" s="33">
        <f t="shared" si="9"/>
        <v>348.41</v>
      </c>
      <c r="CG6" s="33">
        <f t="shared" si="9"/>
        <v>343.8</v>
      </c>
      <c r="CH6" s="33">
        <f t="shared" si="9"/>
        <v>357.08</v>
      </c>
      <c r="CI6" s="33">
        <f t="shared" si="9"/>
        <v>378.08</v>
      </c>
      <c r="CJ6" s="33">
        <f t="shared" si="9"/>
        <v>357.49</v>
      </c>
      <c r="CK6" s="32" t="str">
        <f>IF(CK7="","",IF(CK7="-","【-】","【"&amp;SUBSTITUTE(TEXT(CK7,"#,##0.00"),"-","△")&amp;"】"))</f>
        <v>【289.81】</v>
      </c>
      <c r="CL6" s="33">
        <f>IF(CL7="",NA(),CL7)</f>
        <v>67.150000000000006</v>
      </c>
      <c r="CM6" s="33">
        <f t="shared" ref="CM6:CU6" si="10">IF(CM7="",NA(),CM7)</f>
        <v>67.7</v>
      </c>
      <c r="CN6" s="33">
        <f t="shared" si="10"/>
        <v>71.87</v>
      </c>
      <c r="CO6" s="33">
        <f t="shared" si="10"/>
        <v>69.510000000000005</v>
      </c>
      <c r="CP6" s="33">
        <f t="shared" si="10"/>
        <v>45.67</v>
      </c>
      <c r="CQ6" s="33">
        <f t="shared" si="10"/>
        <v>46.85</v>
      </c>
      <c r="CR6" s="33">
        <f t="shared" si="10"/>
        <v>46.06</v>
      </c>
      <c r="CS6" s="33">
        <f t="shared" si="10"/>
        <v>45.95</v>
      </c>
      <c r="CT6" s="33">
        <f t="shared" si="10"/>
        <v>44.69</v>
      </c>
      <c r="CU6" s="33">
        <f t="shared" si="10"/>
        <v>44.69</v>
      </c>
      <c r="CV6" s="32" t="str">
        <f>IF(CV7="","",IF(CV7="-","【-】","【"&amp;SUBSTITUTE(TEXT(CV7,"#,##0.00"),"-","△")&amp;"】"))</f>
        <v>【52.74】</v>
      </c>
      <c r="CW6" s="33">
        <f>IF(CW7="",NA(),CW7)</f>
        <v>63.15</v>
      </c>
      <c r="CX6" s="33">
        <f t="shared" ref="CX6:DF6" si="11">IF(CX7="",NA(),CX7)</f>
        <v>65.349999999999994</v>
      </c>
      <c r="CY6" s="33">
        <f t="shared" si="11"/>
        <v>72.760000000000005</v>
      </c>
      <c r="CZ6" s="33">
        <f t="shared" si="11"/>
        <v>76.739999999999995</v>
      </c>
      <c r="DA6" s="33">
        <f t="shared" si="11"/>
        <v>51.52</v>
      </c>
      <c r="DB6" s="33">
        <f t="shared" si="11"/>
        <v>73.78</v>
      </c>
      <c r="DC6" s="33">
        <f t="shared" si="11"/>
        <v>72.989999999999995</v>
      </c>
      <c r="DD6" s="33">
        <f t="shared" si="11"/>
        <v>71.97</v>
      </c>
      <c r="DE6" s="33">
        <f t="shared" si="11"/>
        <v>70.59</v>
      </c>
      <c r="DF6" s="33">
        <f t="shared" si="11"/>
        <v>69.67</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0.08</v>
      </c>
      <c r="EJ6" s="33">
        <f t="shared" si="14"/>
        <v>0.06</v>
      </c>
      <c r="EK6" s="33">
        <f t="shared" si="14"/>
        <v>0.04</v>
      </c>
      <c r="EL6" s="33">
        <f t="shared" si="14"/>
        <v>7.0000000000000007E-2</v>
      </c>
      <c r="EM6" s="33">
        <f t="shared" si="14"/>
        <v>0.02</v>
      </c>
      <c r="EN6" s="32" t="str">
        <f>IF(EN7="","",IF(EN7="-","【-】","【"&amp;SUBSTITUTE(TEXT(EN7,"#,##0.00"),"-","△")&amp;"】"))</f>
        <v>【0.03】</v>
      </c>
    </row>
    <row r="7" spans="1:144" s="34" customFormat="1">
      <c r="A7" s="26"/>
      <c r="B7" s="35">
        <v>2015</v>
      </c>
      <c r="C7" s="35">
        <v>52094</v>
      </c>
      <c r="D7" s="35">
        <v>47</v>
      </c>
      <c r="E7" s="35">
        <v>17</v>
      </c>
      <c r="F7" s="35">
        <v>5</v>
      </c>
      <c r="G7" s="35">
        <v>0</v>
      </c>
      <c r="H7" s="35" t="s">
        <v>96</v>
      </c>
      <c r="I7" s="35" t="s">
        <v>97</v>
      </c>
      <c r="J7" s="35" t="s">
        <v>98</v>
      </c>
      <c r="K7" s="35" t="s">
        <v>99</v>
      </c>
      <c r="L7" s="35" t="s">
        <v>100</v>
      </c>
      <c r="M7" s="36" t="s">
        <v>101</v>
      </c>
      <c r="N7" s="36" t="s">
        <v>102</v>
      </c>
      <c r="O7" s="36">
        <v>5.77</v>
      </c>
      <c r="P7" s="36">
        <v>100</v>
      </c>
      <c r="Q7" s="36">
        <v>3963</v>
      </c>
      <c r="R7" s="36">
        <v>32744</v>
      </c>
      <c r="S7" s="36">
        <v>707.52</v>
      </c>
      <c r="T7" s="36">
        <v>46.28</v>
      </c>
      <c r="U7" s="36">
        <v>1873</v>
      </c>
      <c r="V7" s="36">
        <v>1.25</v>
      </c>
      <c r="W7" s="36">
        <v>1498.4</v>
      </c>
      <c r="X7" s="36">
        <v>72.459999999999994</v>
      </c>
      <c r="Y7" s="36">
        <v>70.739999999999995</v>
      </c>
      <c r="Z7" s="36">
        <v>58.81</v>
      </c>
      <c r="AA7" s="36">
        <v>60.35</v>
      </c>
      <c r="AB7" s="36">
        <v>64.19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4885.01</v>
      </c>
      <c r="BF7" s="36">
        <v>5466.49</v>
      </c>
      <c r="BG7" s="36">
        <v>6471.91</v>
      </c>
      <c r="BH7" s="36">
        <v>7299.08</v>
      </c>
      <c r="BI7" s="36">
        <v>5673.42</v>
      </c>
      <c r="BJ7" s="36">
        <v>1224.75</v>
      </c>
      <c r="BK7" s="36">
        <v>1144.05</v>
      </c>
      <c r="BL7" s="36">
        <v>1117.1099999999999</v>
      </c>
      <c r="BM7" s="36">
        <v>1161.05</v>
      </c>
      <c r="BN7" s="36">
        <v>979.89</v>
      </c>
      <c r="BO7" s="36">
        <v>1015.77</v>
      </c>
      <c r="BP7" s="36">
        <v>25.47</v>
      </c>
      <c r="BQ7" s="36">
        <v>25.64</v>
      </c>
      <c r="BR7" s="36">
        <v>22.2</v>
      </c>
      <c r="BS7" s="36">
        <v>22.43</v>
      </c>
      <c r="BT7" s="36">
        <v>21.21</v>
      </c>
      <c r="BU7" s="36">
        <v>42.13</v>
      </c>
      <c r="BV7" s="36">
        <v>42.48</v>
      </c>
      <c r="BW7" s="36">
        <v>41.04</v>
      </c>
      <c r="BX7" s="36">
        <v>41.08</v>
      </c>
      <c r="BY7" s="36">
        <v>41.34</v>
      </c>
      <c r="BZ7" s="36">
        <v>52.78</v>
      </c>
      <c r="CA7" s="36">
        <v>368.83</v>
      </c>
      <c r="CB7" s="36">
        <v>385.63</v>
      </c>
      <c r="CC7" s="36">
        <v>424.81</v>
      </c>
      <c r="CD7" s="36">
        <v>460.26</v>
      </c>
      <c r="CE7" s="36">
        <v>533.70000000000005</v>
      </c>
      <c r="CF7" s="36">
        <v>348.41</v>
      </c>
      <c r="CG7" s="36">
        <v>343.8</v>
      </c>
      <c r="CH7" s="36">
        <v>357.08</v>
      </c>
      <c r="CI7" s="36">
        <v>378.08</v>
      </c>
      <c r="CJ7" s="36">
        <v>357.49</v>
      </c>
      <c r="CK7" s="36">
        <v>289.81</v>
      </c>
      <c r="CL7" s="36">
        <v>67.150000000000006</v>
      </c>
      <c r="CM7" s="36">
        <v>67.7</v>
      </c>
      <c r="CN7" s="36">
        <v>71.87</v>
      </c>
      <c r="CO7" s="36">
        <v>69.510000000000005</v>
      </c>
      <c r="CP7" s="36">
        <v>45.67</v>
      </c>
      <c r="CQ7" s="36">
        <v>46.85</v>
      </c>
      <c r="CR7" s="36">
        <v>46.06</v>
      </c>
      <c r="CS7" s="36">
        <v>45.95</v>
      </c>
      <c r="CT7" s="36">
        <v>44.69</v>
      </c>
      <c r="CU7" s="36">
        <v>44.69</v>
      </c>
      <c r="CV7" s="36">
        <v>52.74</v>
      </c>
      <c r="CW7" s="36">
        <v>63.15</v>
      </c>
      <c r="CX7" s="36">
        <v>65.349999999999994</v>
      </c>
      <c r="CY7" s="36">
        <v>72.760000000000005</v>
      </c>
      <c r="CZ7" s="36">
        <v>76.739999999999995</v>
      </c>
      <c r="DA7" s="36">
        <v>51.52</v>
      </c>
      <c r="DB7" s="36">
        <v>73.78</v>
      </c>
      <c r="DC7" s="36">
        <v>72.989999999999995</v>
      </c>
      <c r="DD7" s="36">
        <v>71.97</v>
      </c>
      <c r="DE7" s="36">
        <v>70.59</v>
      </c>
      <c r="DF7" s="36">
        <v>69.67</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0.08</v>
      </c>
      <c r="EJ7" s="36">
        <v>0.06</v>
      </c>
      <c r="EK7" s="36">
        <v>0.04</v>
      </c>
      <c r="EL7" s="36">
        <v>7.0000000000000007E-2</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hbis</cp:lastModifiedBy>
  <dcterms:created xsi:type="dcterms:W3CDTF">2017-02-08T03:06:52Z</dcterms:created>
  <dcterms:modified xsi:type="dcterms:W3CDTF">2017-02-13T07:11:02Z</dcterms:modified>
</cp:coreProperties>
</file>