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5480" windowHeight="1242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<sst xmlns="http://schemas.openxmlformats.org/spreadsheetml/2006/main" count="221" uniqueCount="111">
  <si>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</si>
  <si>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</si>
  <si>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</si>
  <si>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</si>
  <si>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</si>
  <si>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</si>
  <si>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</si>
  <si>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</si>
  <si>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</si>
  <si>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</si>
  <si>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</si>
  <si>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</si>
  <si>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</si>
  <si>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</si>
  <si>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</si>
  <si>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</si>
  <si>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</si>
  <si>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</si>
  <si>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</si>
  <si>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</si>
  <si>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</si>
  <si>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</si>
  <si>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</si>
  <si>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</si>
  <si>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</si>
  <si>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</si>
  <si>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</si>
  <si>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</si>
  <si>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</si>
  <si>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</si>
  <si>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</si>
  <si>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</si>
  <si>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</si>
  <si>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</si>
  <si>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</si>
  <si>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</si>
  <si>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</si>
  <si>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</si>
  <si>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</si>
  <si>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</si>
  <si>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</si>
  <si>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</si>
  <si>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</si>
  <si>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</si>
  <si>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</si>
  <si>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</si>
  <si>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</si>
  <si>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</si>
  <si>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</si>
  <si>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</si>
  <si>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</si>
  <si>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</si>
  <si>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</si>
  <si>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</si>
  <si>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</si>
  <si>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</si>
  <si>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</si>
  <si>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</si>
  <si>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</si>
  <si>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</si>
  <si>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</si>
  <si>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</si>
  <si>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</si>
  <si>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</si>
  <si>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</si>
  <si>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</si>
  <si>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</si>
  <si>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</si>
  <si>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</si>
  <si>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</si>
  <si>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</si>
  <si>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</si>
  <si>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</si>
  <si>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</si>
  <si>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</si>
  <si>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</si>
  <si>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</si>
  <si>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</si>
  <si>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</si>
  <si>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</si>
  <si>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</si>
  <si>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</si>
  <si>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</si>
  <si>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</si>
  <si>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</si>
  <si>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</si>
  <si>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</si>
  <si>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</si>
  <si>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</si>
  <si>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</si>
  <si>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</si>
  <si>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</si>
  <si>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</si>
  <si>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</si>
  <si>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</si>
  <si>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</si>
  <si>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</si>
  <si>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</si>
  <si>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</si>
  <si>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</si>
  <si>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</si>
  <si>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</si>
  <si>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</si>
  <si>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</si>
  <si>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</si>
  <si>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</si>
  <si>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</si>
  <si>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</si>
  <si>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①の収益的収支比率から単年度の収支を見ると、収益では費用を賄えていない状況が確認できます。
　④の企業債残高対事業規模比率を見ても平均値より高く、企業債に依存して設備投資が行われてきたことが分かります。
　⑥の汚水処理原価でも平均値を上回っていますが、これは過疎地域であることや温泉地を有していることでの特殊工法による維持管理費の増が起因していると考えられます。これにより、⑤の経費回収率につきましても、料金等で維持管理費を賄う割合が平均値を下回る状況にあります。
　⑧の水洗化率を見ても、逓増しているものの、平均に比べ大きく下がっています。高齢世帯の多くが加入していない状況にあり、水洗化率が伸び悩んでいる大きな要因となっています。水洗化率が伸びないため、⑦の施設利用率については、施設の持つ処理能力を有効活用できていない状況にあります。
　以上のような状況から、自主財源による経営は厳しく、一般会計からの繰入金に依存している状況が伺えます。今後の事業の運営につきましては、徹底したコスト削減に努めるほか、新規加入の促進を図り、一般会計からの繰入金を減少させるよう努めます。</t>
    <rPh sb="3" eb="5">
      <t>シュウエキ</t>
    </rPh>
    <rPh sb="5" eb="6">
      <t>テキ</t>
    </rPh>
    <rPh sb="6" eb="8">
      <t>シュウシ</t>
    </rPh>
    <rPh sb="8" eb="10">
      <t>ヒリツ</t>
    </rPh>
    <rPh sb="12" eb="15">
      <t>タンネンド</t>
    </rPh>
    <rPh sb="16" eb="18">
      <t>シュウシ</t>
    </rPh>
    <rPh sb="19" eb="20">
      <t>ミ</t>
    </rPh>
    <rPh sb="23" eb="25">
      <t>シュウエキ</t>
    </rPh>
    <rPh sb="27" eb="29">
      <t>ヒヨウ</t>
    </rPh>
    <rPh sb="30" eb="31">
      <t>マカナ</t>
    </rPh>
    <rPh sb="36" eb="38">
      <t>ジョウキョウ</t>
    </rPh>
    <rPh sb="39" eb="41">
      <t>カクニン</t>
    </rPh>
    <rPh sb="50" eb="52">
      <t>キギョウ</t>
    </rPh>
    <rPh sb="52" eb="53">
      <t>サイ</t>
    </rPh>
    <rPh sb="53" eb="55">
      <t>ザンダカ</t>
    </rPh>
    <rPh sb="55" eb="56">
      <t>タイ</t>
    </rPh>
    <rPh sb="56" eb="58">
      <t>ジギョウ</t>
    </rPh>
    <rPh sb="58" eb="60">
      <t>キボ</t>
    </rPh>
    <rPh sb="60" eb="62">
      <t>ヒリツ</t>
    </rPh>
    <rPh sb="63" eb="64">
      <t>ミ</t>
    </rPh>
    <rPh sb="66" eb="68">
      <t>ヘイキン</t>
    </rPh>
    <rPh sb="68" eb="69">
      <t>チ</t>
    </rPh>
    <rPh sb="71" eb="72">
      <t>タカ</t>
    </rPh>
    <rPh sb="74" eb="76">
      <t>キギョウ</t>
    </rPh>
    <rPh sb="76" eb="77">
      <t>サイ</t>
    </rPh>
    <rPh sb="78" eb="80">
      <t>イゾン</t>
    </rPh>
    <rPh sb="82" eb="84">
      <t>セツビ</t>
    </rPh>
    <rPh sb="84" eb="86">
      <t>トウシ</t>
    </rPh>
    <rPh sb="87" eb="88">
      <t>オコナ</t>
    </rPh>
    <rPh sb="96" eb="97">
      <t>ワ</t>
    </rPh>
    <rPh sb="106" eb="108">
      <t>オスイ</t>
    </rPh>
    <rPh sb="108" eb="110">
      <t>ショリ</t>
    </rPh>
    <rPh sb="110" eb="112">
      <t>ゲンカ</t>
    </rPh>
    <rPh sb="114" eb="116">
      <t>ヘイキン</t>
    </rPh>
    <rPh sb="116" eb="117">
      <t>チ</t>
    </rPh>
    <rPh sb="118" eb="120">
      <t>ウワマワ</t>
    </rPh>
    <rPh sb="130" eb="132">
      <t>カソ</t>
    </rPh>
    <rPh sb="132" eb="134">
      <t>チイキ</t>
    </rPh>
    <rPh sb="140" eb="143">
      <t>オンセンチ</t>
    </rPh>
    <rPh sb="144" eb="145">
      <t>ユウ</t>
    </rPh>
    <rPh sb="153" eb="155">
      <t>トクシュ</t>
    </rPh>
    <rPh sb="155" eb="157">
      <t>コウホウ</t>
    </rPh>
    <rPh sb="160" eb="162">
      <t>イジ</t>
    </rPh>
    <rPh sb="162" eb="164">
      <t>カンリ</t>
    </rPh>
    <rPh sb="164" eb="165">
      <t>ヒ</t>
    </rPh>
    <rPh sb="166" eb="167">
      <t>ゾウ</t>
    </rPh>
    <rPh sb="168" eb="170">
      <t>キイン</t>
    </rPh>
    <rPh sb="175" eb="176">
      <t>カンガ</t>
    </rPh>
    <rPh sb="190" eb="192">
      <t>ケイヒ</t>
    </rPh>
    <rPh sb="192" eb="194">
      <t>カイシュウ</t>
    </rPh>
    <rPh sb="194" eb="195">
      <t>リツ</t>
    </rPh>
    <rPh sb="203" eb="205">
      <t>リョウキン</t>
    </rPh>
    <rPh sb="205" eb="206">
      <t>トウ</t>
    </rPh>
    <rPh sb="207" eb="209">
      <t>イジ</t>
    </rPh>
    <rPh sb="209" eb="211">
      <t>カンリ</t>
    </rPh>
    <rPh sb="211" eb="212">
      <t>ヒ</t>
    </rPh>
    <rPh sb="213" eb="214">
      <t>マカナ</t>
    </rPh>
    <rPh sb="215" eb="217">
      <t>ワリアイ</t>
    </rPh>
    <rPh sb="218" eb="220">
      <t>ヘイキン</t>
    </rPh>
    <rPh sb="220" eb="221">
      <t>チ</t>
    </rPh>
    <rPh sb="222" eb="224">
      <t>シタマワ</t>
    </rPh>
    <rPh sb="225" eb="227">
      <t>ジョウキョウ</t>
    </rPh>
    <rPh sb="237" eb="240">
      <t>スイセンカ</t>
    </rPh>
    <rPh sb="240" eb="241">
      <t>リツ</t>
    </rPh>
    <rPh sb="242" eb="243">
      <t>ミ</t>
    </rPh>
    <rPh sb="246" eb="248">
      <t>テイゾウ</t>
    </rPh>
    <rPh sb="256" eb="258">
      <t>ヘイキン</t>
    </rPh>
    <rPh sb="259" eb="260">
      <t>クラ</t>
    </rPh>
    <rPh sb="261" eb="262">
      <t>オオ</t>
    </rPh>
    <rPh sb="264" eb="265">
      <t>サ</t>
    </rPh>
    <rPh sb="272" eb="274">
      <t>コウレイ</t>
    </rPh>
    <rPh sb="274" eb="276">
      <t>セタイ</t>
    </rPh>
    <rPh sb="277" eb="278">
      <t>オオ</t>
    </rPh>
    <rPh sb="280" eb="282">
      <t>カニュウ</t>
    </rPh>
    <rPh sb="287" eb="289">
      <t>ジョウキョウ</t>
    </rPh>
    <rPh sb="293" eb="296">
      <t>スイセンカ</t>
    </rPh>
    <rPh sb="296" eb="297">
      <t>リツ</t>
    </rPh>
    <rPh sb="298" eb="299">
      <t>ノ</t>
    </rPh>
    <rPh sb="300" eb="301">
      <t>ナヤ</t>
    </rPh>
    <rPh sb="305" eb="306">
      <t>オオ</t>
    </rPh>
    <rPh sb="308" eb="310">
      <t>ヨウイン</t>
    </rPh>
    <rPh sb="318" eb="321">
      <t>スイセンカ</t>
    </rPh>
    <rPh sb="321" eb="322">
      <t>リツ</t>
    </rPh>
    <rPh sb="323" eb="324">
      <t>ノ</t>
    </rPh>
    <rPh sb="332" eb="334">
      <t>シセツ</t>
    </rPh>
    <rPh sb="334" eb="337">
      <t>リヨウリツ</t>
    </rPh>
    <rPh sb="343" eb="345">
      <t>シセツ</t>
    </rPh>
    <rPh sb="346" eb="347">
      <t>モ</t>
    </rPh>
    <rPh sb="348" eb="350">
      <t>ショリ</t>
    </rPh>
    <rPh sb="350" eb="352">
      <t>ノウリョク</t>
    </rPh>
    <rPh sb="353" eb="355">
      <t>ユウコウ</t>
    </rPh>
    <rPh sb="355" eb="357">
      <t>カツヨウ</t>
    </rPh>
    <rPh sb="363" eb="365">
      <t>ジョウキョウ</t>
    </rPh>
    <rPh sb="373" eb="375">
      <t>イジョウ</t>
    </rPh>
    <rPh sb="379" eb="381">
      <t>ジョウキョウ</t>
    </rPh>
    <rPh sb="384" eb="386">
      <t>ジシュ</t>
    </rPh>
    <rPh sb="386" eb="388">
      <t>ザイゲン</t>
    </rPh>
    <rPh sb="391" eb="393">
      <t>ケイエイ</t>
    </rPh>
    <rPh sb="394" eb="395">
      <t>キビ</t>
    </rPh>
    <rPh sb="398" eb="400">
      <t>イッパン</t>
    </rPh>
    <rPh sb="400" eb="402">
      <t>カイケイ</t>
    </rPh>
    <rPh sb="405" eb="407">
      <t>クリイレ</t>
    </rPh>
    <rPh sb="407" eb="408">
      <t>キン</t>
    </rPh>
    <rPh sb="409" eb="411">
      <t>イゾン</t>
    </rPh>
    <rPh sb="415" eb="417">
      <t>ジョウキョウ</t>
    </rPh>
    <rPh sb="418" eb="419">
      <t>ウカガ</t>
    </rPh>
    <rPh sb="455" eb="457">
      <t>シンキ</t>
    </rPh>
    <rPh sb="457" eb="459">
      <t>カニュウ</t>
    </rPh>
    <rPh sb="460" eb="462">
      <t>ソクシン</t>
    </rPh>
    <rPh sb="463" eb="464">
      <t>ハカ</t>
    </rPh>
    <phoneticPr fontId="4"/>
  </si>
  <si>
    <t>　本市の下水道事業は昭和63年度から取り組み、平成7年度から供用開始したため、他市町村に比べ新しい施設であると言えます。そのため、現在のところ更新費用等は発生しておらず、老朽化はありません。
　しかし、設備や機器類の耐用年数は管渠等に比べ短いことから、近い将来に更新時期が単年度に集中しないよう、優先度を適切に把握し計画的な対応が必要になると考えています。</t>
    <rPh sb="1" eb="2">
      <t>ホン</t>
    </rPh>
    <rPh sb="2" eb="3">
      <t>シ</t>
    </rPh>
    <rPh sb="4" eb="7">
      <t>ゲスイドウ</t>
    </rPh>
    <rPh sb="7" eb="9">
      <t>ジギョウ</t>
    </rPh>
    <rPh sb="10" eb="12">
      <t>ショウワ</t>
    </rPh>
    <rPh sb="14" eb="16">
      <t>ネンド</t>
    </rPh>
    <rPh sb="18" eb="19">
      <t>ト</t>
    </rPh>
    <rPh sb="20" eb="21">
      <t>ク</t>
    </rPh>
    <rPh sb="23" eb="25">
      <t>ヘイセイ</t>
    </rPh>
    <rPh sb="26" eb="28">
      <t>ネンド</t>
    </rPh>
    <rPh sb="30" eb="32">
      <t>キョウヨウ</t>
    </rPh>
    <rPh sb="32" eb="34">
      <t>カイシ</t>
    </rPh>
    <rPh sb="39" eb="41">
      <t>タシ</t>
    </rPh>
    <rPh sb="41" eb="43">
      <t>チョウソン</t>
    </rPh>
    <rPh sb="44" eb="45">
      <t>クラ</t>
    </rPh>
    <rPh sb="46" eb="47">
      <t>アタラ</t>
    </rPh>
    <rPh sb="49" eb="51">
      <t>シセツ</t>
    </rPh>
    <rPh sb="55" eb="56">
      <t>イ</t>
    </rPh>
    <rPh sb="65" eb="67">
      <t>ゲンザイ</t>
    </rPh>
    <rPh sb="71" eb="73">
      <t>コウシン</t>
    </rPh>
    <rPh sb="73" eb="75">
      <t>ヒヨウ</t>
    </rPh>
    <rPh sb="75" eb="76">
      <t>トウ</t>
    </rPh>
    <rPh sb="77" eb="79">
      <t>ハッセイ</t>
    </rPh>
    <rPh sb="85" eb="88">
      <t>ロウキュウカ</t>
    </rPh>
    <rPh sb="101" eb="103">
      <t>セツビ</t>
    </rPh>
    <rPh sb="104" eb="105">
      <t>キ</t>
    </rPh>
    <rPh sb="108" eb="110">
      <t>タイヨウ</t>
    </rPh>
    <rPh sb="110" eb="112">
      <t>ネンスウ</t>
    </rPh>
    <rPh sb="113" eb="115">
      <t>カンキョ</t>
    </rPh>
    <rPh sb="115" eb="116">
      <t>トウ</t>
    </rPh>
    <rPh sb="117" eb="118">
      <t>クラ</t>
    </rPh>
    <rPh sb="119" eb="120">
      <t>ミジカ</t>
    </rPh>
    <rPh sb="126" eb="127">
      <t>チカ</t>
    </rPh>
    <rPh sb="128" eb="130">
      <t>ショウライ</t>
    </rPh>
    <rPh sb="165" eb="167">
      <t>ヒツヨウ</t>
    </rPh>
    <phoneticPr fontId="4"/>
  </si>
  <si>
    <t>　本市の下水道事業は、企業債を活用した設備投資を進めてきましたが、現在のところ水洗化率も全国平均に比べ低く現在ある施設の処理能力を十分に発揮できていない状況にあります。
　まだ老朽化による更新費用が発生していない状況のうちに、企業債の活用を圧縮し地方債残高を縮小させるとともに、水洗化率を向上させることが必要になってくると思われます。そのためには、計画を見直し過剰な設備投資への抑制を図るほか、下水道加入をＰＲし、かつ接続に対する支援を検討していく必要があると考えます。</t>
    <rPh sb="1" eb="2">
      <t>ホン</t>
    </rPh>
    <rPh sb="2" eb="3">
      <t>シ</t>
    </rPh>
    <rPh sb="4" eb="7">
      <t>ゲスイドウ</t>
    </rPh>
    <rPh sb="7" eb="9">
      <t>ジギョウ</t>
    </rPh>
    <rPh sb="11" eb="13">
      <t>キギョウ</t>
    </rPh>
    <rPh sb="13" eb="14">
      <t>サイ</t>
    </rPh>
    <rPh sb="15" eb="17">
      <t>カツヨウ</t>
    </rPh>
    <rPh sb="19" eb="21">
      <t>セツビ</t>
    </rPh>
    <rPh sb="21" eb="23">
      <t>トウシ</t>
    </rPh>
    <rPh sb="24" eb="25">
      <t>スス</t>
    </rPh>
    <rPh sb="33" eb="35">
      <t>ゲンザイ</t>
    </rPh>
    <rPh sb="39" eb="42">
      <t>スイセンカ</t>
    </rPh>
    <rPh sb="42" eb="43">
      <t>リツ</t>
    </rPh>
    <rPh sb="44" eb="46">
      <t>ゼンコク</t>
    </rPh>
    <rPh sb="46" eb="48">
      <t>ヘイキン</t>
    </rPh>
    <rPh sb="49" eb="50">
      <t>クラ</t>
    </rPh>
    <rPh sb="51" eb="52">
      <t>ヒク</t>
    </rPh>
    <rPh sb="53" eb="55">
      <t>ゲンザイ</t>
    </rPh>
    <rPh sb="57" eb="59">
      <t>シセツ</t>
    </rPh>
    <rPh sb="60" eb="62">
      <t>ショリ</t>
    </rPh>
    <rPh sb="62" eb="64">
      <t>ノウリョク</t>
    </rPh>
    <rPh sb="65" eb="67">
      <t>ジュウブン</t>
    </rPh>
    <rPh sb="68" eb="70">
      <t>ハッキ</t>
    </rPh>
    <rPh sb="76" eb="78">
      <t>ジョウキョウ</t>
    </rPh>
    <rPh sb="88" eb="91">
      <t>ロウキュウカ</t>
    </rPh>
    <rPh sb="94" eb="96">
      <t>コウシン</t>
    </rPh>
    <rPh sb="96" eb="98">
      <t>ヒヨウ</t>
    </rPh>
    <rPh sb="99" eb="101">
      <t>ハッセイ</t>
    </rPh>
    <rPh sb="106" eb="108">
      <t>ジョウキョウ</t>
    </rPh>
    <rPh sb="113" eb="115">
      <t>キギョウ</t>
    </rPh>
    <rPh sb="115" eb="116">
      <t>サイ</t>
    </rPh>
    <rPh sb="117" eb="119">
      <t>カツヨウ</t>
    </rPh>
    <rPh sb="120" eb="122">
      <t>アッシュク</t>
    </rPh>
    <rPh sb="123" eb="125">
      <t>チホウ</t>
    </rPh>
    <rPh sb="125" eb="126">
      <t>サイ</t>
    </rPh>
    <rPh sb="126" eb="128">
      <t>ザンダカ</t>
    </rPh>
    <rPh sb="129" eb="131">
      <t>シュクショウ</t>
    </rPh>
    <rPh sb="139" eb="142">
      <t>スイセンカ</t>
    </rPh>
    <rPh sb="142" eb="143">
      <t>リツ</t>
    </rPh>
    <rPh sb="144" eb="146">
      <t>コウジョウ</t>
    </rPh>
    <rPh sb="152" eb="154">
      <t>ヒツヨウ</t>
    </rPh>
    <rPh sb="161" eb="162">
      <t>オモ</t>
    </rPh>
    <rPh sb="174" eb="176">
      <t>ケイカク</t>
    </rPh>
    <rPh sb="177" eb="179">
      <t>ミナオ</t>
    </rPh>
    <rPh sb="180" eb="182">
      <t>カジョウ</t>
    </rPh>
    <rPh sb="183" eb="185">
      <t>セツビ</t>
    </rPh>
    <rPh sb="185" eb="187">
      <t>トウシ</t>
    </rPh>
    <rPh sb="189" eb="191">
      <t>ヨクセイ</t>
    </rPh>
    <rPh sb="192" eb="193">
      <t>ハカ</t>
    </rPh>
    <rPh sb="197" eb="200">
      <t>ゲスイドウ</t>
    </rPh>
    <rPh sb="200" eb="202">
      <t>カニュウ</t>
    </rPh>
    <rPh sb="209" eb="211">
      <t>セツゾク</t>
    </rPh>
    <rPh sb="212" eb="213">
      <t>タイ</t>
    </rPh>
    <rPh sb="215" eb="217">
      <t>シエン</t>
    </rPh>
    <rPh sb="218" eb="220">
      <t>ケントウ</t>
    </rPh>
    <rPh sb="224" eb="226">
      <t>ヒツヨウ</t>
    </rPh>
    <rPh sb="230" eb="231">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</si>
</sst>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394304"/>
        <c:axId val="9939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99394304"/>
        <c:axId val="99396224"/>
      </c:lineChart>
      <c:dateAx>
        <c:axId val="99394304"/>
        <c:scaling>
          <c:orientation val="minMax"/>
        </c:scaling>
        <c:delete val="1"/>
        <c:axPos val="b"/>
        <c:numFmt formatCode="ge" sourceLinked="1"/>
        <c:majorTickMark val="none"/>
        <c:minorTickMark val="none"/>
        <c:tickLblPos val="none"/>
        <c:crossAx val="99396224"/>
        <c:crosses val="autoZero"/>
        <c:auto val="1"/>
        <c:lblOffset val="100"/>
        <c:baseTimeUnit val="years"/>
      </c:dateAx>
      <c:valAx>
        <c:axId val="9939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9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32.729999999999997</c:v>
                </c:pt>
                <c:pt idx="1">
                  <c:v>32.94</c:v>
                </c:pt>
                <c:pt idx="2">
                  <c:v>33.369999999999997</c:v>
                </c:pt>
                <c:pt idx="3">
                  <c:v>32.19</c:v>
                </c:pt>
                <c:pt idx="4">
                  <c:v>32.409999999999997</c:v>
                </c:pt>
              </c:numCache>
            </c:numRef>
          </c:val>
        </c:ser>
        <c:dLbls>
          <c:showLegendKey val="0"/>
          <c:showVal val="0"/>
          <c:showCatName val="0"/>
          <c:showSerName val="0"/>
          <c:showPercent val="0"/>
          <c:showBubbleSize val="0"/>
        </c:dLbls>
        <c:gapWidth val="150"/>
        <c:axId val="103301888"/>
        <c:axId val="10330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103301888"/>
        <c:axId val="103303808"/>
      </c:lineChart>
      <c:dateAx>
        <c:axId val="103301888"/>
        <c:scaling>
          <c:orientation val="minMax"/>
        </c:scaling>
        <c:delete val="1"/>
        <c:axPos val="b"/>
        <c:numFmt formatCode="ge" sourceLinked="1"/>
        <c:majorTickMark val="none"/>
        <c:minorTickMark val="none"/>
        <c:tickLblPos val="none"/>
        <c:crossAx val="103303808"/>
        <c:crosses val="autoZero"/>
        <c:auto val="1"/>
        <c:lblOffset val="100"/>
        <c:baseTimeUnit val="years"/>
      </c:dateAx>
      <c:valAx>
        <c:axId val="10330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30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54.08</c:v>
                </c:pt>
                <c:pt idx="1">
                  <c:v>54.93</c:v>
                </c:pt>
                <c:pt idx="2">
                  <c:v>56.28</c:v>
                </c:pt>
                <c:pt idx="3">
                  <c:v>56.85</c:v>
                </c:pt>
                <c:pt idx="4">
                  <c:v>57.79</c:v>
                </c:pt>
              </c:numCache>
            </c:numRef>
          </c:val>
        </c:ser>
        <c:dLbls>
          <c:showLegendKey val="0"/>
          <c:showVal val="0"/>
          <c:showCatName val="0"/>
          <c:showSerName val="0"/>
          <c:showPercent val="0"/>
          <c:showBubbleSize val="0"/>
        </c:dLbls>
        <c:gapWidth val="150"/>
        <c:axId val="103321984"/>
        <c:axId val="10332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103321984"/>
        <c:axId val="103323904"/>
      </c:lineChart>
      <c:dateAx>
        <c:axId val="103321984"/>
        <c:scaling>
          <c:orientation val="minMax"/>
        </c:scaling>
        <c:delete val="1"/>
        <c:axPos val="b"/>
        <c:numFmt formatCode="ge" sourceLinked="1"/>
        <c:majorTickMark val="none"/>
        <c:minorTickMark val="none"/>
        <c:tickLblPos val="none"/>
        <c:crossAx val="103323904"/>
        <c:crosses val="autoZero"/>
        <c:auto val="1"/>
        <c:lblOffset val="100"/>
        <c:baseTimeUnit val="years"/>
      </c:dateAx>
      <c:valAx>
        <c:axId val="10332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32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68.349999999999994</c:v>
                </c:pt>
                <c:pt idx="1">
                  <c:v>66.459999999999994</c:v>
                </c:pt>
                <c:pt idx="2">
                  <c:v>59.55</c:v>
                </c:pt>
                <c:pt idx="3">
                  <c:v>60.54</c:v>
                </c:pt>
                <c:pt idx="4">
                  <c:v>59.71</c:v>
                </c:pt>
              </c:numCache>
            </c:numRef>
          </c:val>
        </c:ser>
        <c:dLbls>
          <c:showLegendKey val="0"/>
          <c:showVal val="0"/>
          <c:showCatName val="0"/>
          <c:showSerName val="0"/>
          <c:showPercent val="0"/>
          <c:showBubbleSize val="0"/>
        </c:dLbls>
        <c:gapWidth val="150"/>
        <c:axId val="101777792"/>
        <c:axId val="10177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777792"/>
        <c:axId val="101779712"/>
      </c:lineChart>
      <c:dateAx>
        <c:axId val="101777792"/>
        <c:scaling>
          <c:orientation val="minMax"/>
        </c:scaling>
        <c:delete val="1"/>
        <c:axPos val="b"/>
        <c:numFmt formatCode="ge" sourceLinked="1"/>
        <c:majorTickMark val="none"/>
        <c:minorTickMark val="none"/>
        <c:tickLblPos val="none"/>
        <c:crossAx val="101779712"/>
        <c:crosses val="autoZero"/>
        <c:auto val="1"/>
        <c:lblOffset val="100"/>
        <c:baseTimeUnit val="years"/>
      </c:dateAx>
      <c:valAx>
        <c:axId val="10177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793792"/>
        <c:axId val="10179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793792"/>
        <c:axId val="101795712"/>
      </c:lineChart>
      <c:dateAx>
        <c:axId val="101793792"/>
        <c:scaling>
          <c:orientation val="minMax"/>
        </c:scaling>
        <c:delete val="1"/>
        <c:axPos val="b"/>
        <c:numFmt formatCode="ge" sourceLinked="1"/>
        <c:majorTickMark val="none"/>
        <c:minorTickMark val="none"/>
        <c:tickLblPos val="none"/>
        <c:crossAx val="101795712"/>
        <c:crosses val="autoZero"/>
        <c:auto val="1"/>
        <c:lblOffset val="100"/>
        <c:baseTimeUnit val="years"/>
      </c:dateAx>
      <c:valAx>
        <c:axId val="1017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9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809536"/>
        <c:axId val="10181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09536"/>
        <c:axId val="101815808"/>
      </c:lineChart>
      <c:dateAx>
        <c:axId val="101809536"/>
        <c:scaling>
          <c:orientation val="minMax"/>
        </c:scaling>
        <c:delete val="1"/>
        <c:axPos val="b"/>
        <c:numFmt formatCode="ge" sourceLinked="1"/>
        <c:majorTickMark val="none"/>
        <c:minorTickMark val="none"/>
        <c:tickLblPos val="none"/>
        <c:crossAx val="101815808"/>
        <c:crosses val="autoZero"/>
        <c:auto val="1"/>
        <c:lblOffset val="100"/>
        <c:baseTimeUnit val="years"/>
      </c:dateAx>
      <c:valAx>
        <c:axId val="10181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0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829632"/>
        <c:axId val="10183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29632"/>
        <c:axId val="101831808"/>
      </c:lineChart>
      <c:dateAx>
        <c:axId val="101829632"/>
        <c:scaling>
          <c:orientation val="minMax"/>
        </c:scaling>
        <c:delete val="1"/>
        <c:axPos val="b"/>
        <c:numFmt formatCode="ge" sourceLinked="1"/>
        <c:majorTickMark val="none"/>
        <c:minorTickMark val="none"/>
        <c:tickLblPos val="none"/>
        <c:crossAx val="101831808"/>
        <c:crosses val="autoZero"/>
        <c:auto val="1"/>
        <c:lblOffset val="100"/>
        <c:baseTimeUnit val="years"/>
      </c:dateAx>
      <c:valAx>
        <c:axId val="10183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2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850112"/>
        <c:axId val="10185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50112"/>
        <c:axId val="101852288"/>
      </c:lineChart>
      <c:dateAx>
        <c:axId val="101850112"/>
        <c:scaling>
          <c:orientation val="minMax"/>
        </c:scaling>
        <c:delete val="1"/>
        <c:axPos val="b"/>
        <c:numFmt formatCode="ge" sourceLinked="1"/>
        <c:majorTickMark val="none"/>
        <c:minorTickMark val="none"/>
        <c:tickLblPos val="none"/>
        <c:crossAx val="101852288"/>
        <c:crosses val="autoZero"/>
        <c:auto val="1"/>
        <c:lblOffset val="100"/>
        <c:baseTimeUnit val="years"/>
      </c:dateAx>
      <c:valAx>
        <c:axId val="1018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5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1974.18</c:v>
                </c:pt>
                <c:pt idx="1">
                  <c:v>2017.82</c:v>
                </c:pt>
                <c:pt idx="2">
                  <c:v>1984.14</c:v>
                </c:pt>
                <c:pt idx="3">
                  <c:v>1802.24</c:v>
                </c:pt>
                <c:pt idx="4">
                  <c:v>2126.0100000000002</c:v>
                </c:pt>
              </c:numCache>
            </c:numRef>
          </c:val>
        </c:ser>
        <c:dLbls>
          <c:showLegendKey val="0"/>
          <c:showVal val="0"/>
          <c:showCatName val="0"/>
          <c:showSerName val="0"/>
          <c:showPercent val="0"/>
          <c:showBubbleSize val="0"/>
        </c:dLbls>
        <c:gapWidth val="150"/>
        <c:axId val="101870208"/>
        <c:axId val="10187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101870208"/>
        <c:axId val="101876480"/>
      </c:lineChart>
      <c:dateAx>
        <c:axId val="101870208"/>
        <c:scaling>
          <c:orientation val="minMax"/>
        </c:scaling>
        <c:delete val="1"/>
        <c:axPos val="b"/>
        <c:numFmt formatCode="ge" sourceLinked="1"/>
        <c:majorTickMark val="none"/>
        <c:minorTickMark val="none"/>
        <c:tickLblPos val="none"/>
        <c:crossAx val="101876480"/>
        <c:crosses val="autoZero"/>
        <c:auto val="1"/>
        <c:lblOffset val="100"/>
        <c:baseTimeUnit val="years"/>
      </c:dateAx>
      <c:valAx>
        <c:axId val="10187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7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51.7</c:v>
                </c:pt>
                <c:pt idx="1">
                  <c:v>51.94</c:v>
                </c:pt>
                <c:pt idx="2">
                  <c:v>52.5</c:v>
                </c:pt>
                <c:pt idx="3">
                  <c:v>56.88</c:v>
                </c:pt>
                <c:pt idx="4">
                  <c:v>54.95</c:v>
                </c:pt>
              </c:numCache>
            </c:numRef>
          </c:val>
        </c:ser>
        <c:dLbls>
          <c:showLegendKey val="0"/>
          <c:showVal val="0"/>
          <c:showCatName val="0"/>
          <c:showSerName val="0"/>
          <c:showPercent val="0"/>
          <c:showBubbleSize val="0"/>
        </c:dLbls>
        <c:gapWidth val="150"/>
        <c:axId val="101894400"/>
        <c:axId val="10189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101894400"/>
        <c:axId val="101896576"/>
      </c:lineChart>
      <c:dateAx>
        <c:axId val="101894400"/>
        <c:scaling>
          <c:orientation val="minMax"/>
        </c:scaling>
        <c:delete val="1"/>
        <c:axPos val="b"/>
        <c:numFmt formatCode="ge" sourceLinked="1"/>
        <c:majorTickMark val="none"/>
        <c:minorTickMark val="none"/>
        <c:tickLblPos val="none"/>
        <c:crossAx val="101896576"/>
        <c:crosses val="autoZero"/>
        <c:auto val="1"/>
        <c:lblOffset val="100"/>
        <c:baseTimeUnit val="years"/>
      </c:dateAx>
      <c:valAx>
        <c:axId val="10189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9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356.92</c:v>
                </c:pt>
                <c:pt idx="1">
                  <c:v>359.04</c:v>
                </c:pt>
                <c:pt idx="2">
                  <c:v>354.83</c:v>
                </c:pt>
                <c:pt idx="3">
                  <c:v>335.15</c:v>
                </c:pt>
                <c:pt idx="4">
                  <c:v>348.35</c:v>
                </c:pt>
              </c:numCache>
            </c:numRef>
          </c:val>
        </c:ser>
        <c:dLbls>
          <c:showLegendKey val="0"/>
          <c:showVal val="0"/>
          <c:showCatName val="0"/>
          <c:showSerName val="0"/>
          <c:showPercent val="0"/>
          <c:showBubbleSize val="0"/>
        </c:dLbls>
        <c:gapWidth val="150"/>
        <c:axId val="102425728"/>
        <c:axId val="10242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102425728"/>
        <c:axId val="102427648"/>
      </c:lineChart>
      <c:dateAx>
        <c:axId val="102425728"/>
        <c:scaling>
          <c:orientation val="minMax"/>
        </c:scaling>
        <c:delete val="1"/>
        <c:axPos val="b"/>
        <c:numFmt formatCode="ge" sourceLinked="1"/>
        <c:majorTickMark val="none"/>
        <c:minorTickMark val="none"/>
        <c:tickLblPos val="none"/>
        <c:crossAx val="102427648"/>
        <c:crosses val="autoZero"/>
        <c:auto val="1"/>
        <c:lblOffset val="100"/>
        <c:baseTimeUnit val="years"/>
      </c:dateAx>
      <c:valAx>
        <c:axId val="10242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2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2" zoomScale="115" zoomScaleNormal="115"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鹿角市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32744</v>
      </c>
      <c r="AM8" s="47"/>
      <c r="AN8" s="47"/>
      <c r="AO8" s="47"/>
      <c r="AP8" s="47"/>
      <c r="AQ8" s="47"/>
      <c r="AR8" s="47"/>
      <c r="AS8" s="47"/>
      <c r="AT8" s="43">
        <f>データ!S6</f>
        <v>707.52</v>
      </c>
      <c r="AU8" s="43"/>
      <c r="AV8" s="43"/>
      <c r="AW8" s="43"/>
      <c r="AX8" s="43"/>
      <c r="AY8" s="43"/>
      <c r="AZ8" s="43"/>
      <c r="BA8" s="43"/>
      <c r="BB8" s="43">
        <f>データ!T6</f>
        <v>46.28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44.32</v>
      </c>
      <c r="Q10" s="43"/>
      <c r="R10" s="43"/>
      <c r="S10" s="43"/>
      <c r="T10" s="43"/>
      <c r="U10" s="43"/>
      <c r="V10" s="43"/>
      <c r="W10" s="43">
        <f>データ!P6</f>
        <v>95.88</v>
      </c>
      <c r="X10" s="43"/>
      <c r="Y10" s="43"/>
      <c r="Z10" s="43"/>
      <c r="AA10" s="43"/>
      <c r="AB10" s="43"/>
      <c r="AC10" s="43"/>
      <c r="AD10" s="47">
        <f>データ!Q6</f>
        <v>3348</v>
      </c>
      <c r="AE10" s="47"/>
      <c r="AF10" s="47"/>
      <c r="AG10" s="47"/>
      <c r="AH10" s="47"/>
      <c r="AI10" s="47"/>
      <c r="AJ10" s="47"/>
      <c r="AK10" s="2"/>
      <c r="AL10" s="47">
        <f>データ!U6</f>
        <v>14399</v>
      </c>
      <c r="AM10" s="47"/>
      <c r="AN10" s="47"/>
      <c r="AO10" s="47"/>
      <c r="AP10" s="47"/>
      <c r="AQ10" s="47"/>
      <c r="AR10" s="47"/>
      <c r="AS10" s="47"/>
      <c r="AT10" s="43">
        <f>データ!V6</f>
        <v>5.29</v>
      </c>
      <c r="AU10" s="43"/>
      <c r="AV10" s="43"/>
      <c r="AW10" s="43"/>
      <c r="AX10" s="43"/>
      <c r="AY10" s="43"/>
      <c r="AZ10" s="43"/>
      <c r="BA10" s="43"/>
      <c r="BB10" s="43">
        <f>データ!W6</f>
        <v>2721.93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52094</v>
      </c>
      <c r="D6" s="31">
        <f t="shared" si="3"/>
        <v>47</v>
      </c>
      <c r="E6" s="31">
        <f t="shared" si="3"/>
        <v>17</v>
      </c>
      <c r="F6" s="31">
        <f t="shared" si="3"/>
        <v>1</v>
      </c>
      <c r="G6" s="31">
        <f t="shared" si="3"/>
        <v>0</v>
      </c>
      <c r="H6" s="31" t="str">
        <f t="shared" si="3"/>
        <v>秋田県　鹿角市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44.32</v>
      </c>
      <c r="P6" s="32">
        <f t="shared" si="3"/>
        <v>95.88</v>
      </c>
      <c r="Q6" s="32">
        <f t="shared" si="3"/>
        <v>3348</v>
      </c>
      <c r="R6" s="32">
        <f t="shared" si="3"/>
        <v>32744</v>
      </c>
      <c r="S6" s="32">
        <f t="shared" si="3"/>
        <v>707.52</v>
      </c>
      <c r="T6" s="32">
        <f t="shared" si="3"/>
        <v>46.28</v>
      </c>
      <c r="U6" s="32">
        <f t="shared" si="3"/>
        <v>14399</v>
      </c>
      <c r="V6" s="32">
        <f t="shared" si="3"/>
        <v>5.29</v>
      </c>
      <c r="W6" s="32">
        <f t="shared" si="3"/>
        <v>2721.93</v>
      </c>
      <c r="X6" s="33">
        <f>IF(X7="",NA(),X7)</f>
        <v>68.349999999999994</v>
      </c>
      <c r="Y6" s="33">
        <f t="shared" ref="Y6:AG6" si="4">IF(Y7="",NA(),Y7)</f>
        <v>66.459999999999994</v>
      </c>
      <c r="Z6" s="33">
        <f t="shared" si="4"/>
        <v>59.55</v>
      </c>
      <c r="AA6" s="33">
        <f t="shared" si="4"/>
        <v>60.54</v>
      </c>
      <c r="AB6" s="33">
        <f t="shared" si="4"/>
        <v>59.71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1974.18</v>
      </c>
      <c r="BF6" s="33">
        <f t="shared" ref="BF6:BN6" si="7">IF(BF7="",NA(),BF7)</f>
        <v>2017.82</v>
      </c>
      <c r="BG6" s="33">
        <f t="shared" si="7"/>
        <v>1984.14</v>
      </c>
      <c r="BH6" s="33">
        <f t="shared" si="7"/>
        <v>1802.24</v>
      </c>
      <c r="BI6" s="33">
        <f t="shared" si="7"/>
        <v>2126.0100000000002</v>
      </c>
      <c r="BJ6" s="33">
        <f t="shared" si="7"/>
        <v>1334.01</v>
      </c>
      <c r="BK6" s="33">
        <f t="shared" si="7"/>
        <v>1273.52</v>
      </c>
      <c r="BL6" s="33">
        <f t="shared" si="7"/>
        <v>1209.95</v>
      </c>
      <c r="BM6" s="33">
        <f t="shared" si="7"/>
        <v>1136.5</v>
      </c>
      <c r="BN6" s="33">
        <f t="shared" si="7"/>
        <v>1118.56</v>
      </c>
      <c r="BO6" s="32" t="str">
        <f>IF(BO7="","",IF(BO7="-","【-】","【"&amp;SUBSTITUTE(TEXT(BO7,"#,##0.00"),"-","△")&amp;"】"))</f>
        <v>【763.62】</v>
      </c>
      <c r="BP6" s="33">
        <f>IF(BP7="",NA(),BP7)</f>
        <v>51.7</v>
      </c>
      <c r="BQ6" s="33">
        <f t="shared" ref="BQ6:BY6" si="8">IF(BQ7="",NA(),BQ7)</f>
        <v>51.94</v>
      </c>
      <c r="BR6" s="33">
        <f t="shared" si="8"/>
        <v>52.5</v>
      </c>
      <c r="BS6" s="33">
        <f t="shared" si="8"/>
        <v>56.88</v>
      </c>
      <c r="BT6" s="33">
        <f t="shared" si="8"/>
        <v>54.95</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356.92</v>
      </c>
      <c r="CB6" s="33">
        <f t="shared" ref="CB6:CJ6" si="9">IF(CB7="",NA(),CB7)</f>
        <v>359.04</v>
      </c>
      <c r="CC6" s="33">
        <f t="shared" si="9"/>
        <v>354.83</v>
      </c>
      <c r="CD6" s="33">
        <f t="shared" si="9"/>
        <v>335.15</v>
      </c>
      <c r="CE6" s="33">
        <f t="shared" si="9"/>
        <v>348.35</v>
      </c>
      <c r="CF6" s="33">
        <f t="shared" si="9"/>
        <v>224.83</v>
      </c>
      <c r="CG6" s="33">
        <f t="shared" si="9"/>
        <v>224.94</v>
      </c>
      <c r="CH6" s="33">
        <f t="shared" si="9"/>
        <v>220.67</v>
      </c>
      <c r="CI6" s="33">
        <f t="shared" si="9"/>
        <v>217.82</v>
      </c>
      <c r="CJ6" s="33">
        <f t="shared" si="9"/>
        <v>215.28</v>
      </c>
      <c r="CK6" s="32" t="str">
        <f>IF(CK7="","",IF(CK7="-","【-】","【"&amp;SUBSTITUTE(TEXT(CK7,"#,##0.00"),"-","△")&amp;"】"))</f>
        <v>【139.70】</v>
      </c>
      <c r="CL6" s="33">
        <f>IF(CL7="",NA(),CL7)</f>
        <v>32.729999999999997</v>
      </c>
      <c r="CM6" s="33">
        <f t="shared" ref="CM6:CU6" si="10">IF(CM7="",NA(),CM7)</f>
        <v>32.94</v>
      </c>
      <c r="CN6" s="33">
        <f t="shared" si="10"/>
        <v>33.369999999999997</v>
      </c>
      <c r="CO6" s="33">
        <f t="shared" si="10"/>
        <v>32.19</v>
      </c>
      <c r="CP6" s="33">
        <f t="shared" si="10"/>
        <v>32.409999999999997</v>
      </c>
      <c r="CQ6" s="33">
        <f t="shared" si="10"/>
        <v>53.79</v>
      </c>
      <c r="CR6" s="33">
        <f t="shared" si="10"/>
        <v>55.41</v>
      </c>
      <c r="CS6" s="33">
        <f t="shared" si="10"/>
        <v>55.81</v>
      </c>
      <c r="CT6" s="33">
        <f t="shared" si="10"/>
        <v>54.44</v>
      </c>
      <c r="CU6" s="33">
        <f t="shared" si="10"/>
        <v>54.67</v>
      </c>
      <c r="CV6" s="32" t="str">
        <f>IF(CV7="","",IF(CV7="-","【-】","【"&amp;SUBSTITUTE(TEXT(CV7,"#,##0.00"),"-","△")&amp;"】"))</f>
        <v>【60.01】</v>
      </c>
      <c r="CW6" s="33">
        <f>IF(CW7="",NA(),CW7)</f>
        <v>54.08</v>
      </c>
      <c r="CX6" s="33">
        <f t="shared" ref="CX6:DF6" si="11">IF(CX7="",NA(),CX7)</f>
        <v>54.93</v>
      </c>
      <c r="CY6" s="33">
        <f t="shared" si="11"/>
        <v>56.28</v>
      </c>
      <c r="CZ6" s="33">
        <f t="shared" si="11"/>
        <v>56.85</v>
      </c>
      <c r="DA6" s="33">
        <f t="shared" si="11"/>
        <v>57.79</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52094</v>
      </c>
      <c r="D7" s="35">
        <v>47</v>
      </c>
      <c r="E7" s="35">
        <v>17</v>
      </c>
      <c r="F7" s="35">
        <v>1</v>
      </c>
      <c r="G7" s="35">
        <v>0</v>
      </c>
      <c r="H7" s="35" t="s">
        <v>96</v>
      </c>
      <c r="I7" s="35" t="s">
        <v>97</v>
      </c>
      <c r="J7" s="35" t="s">
        <v>98</v>
      </c>
      <c r="K7" s="35" t="s">
        <v>99</v>
      </c>
      <c r="L7" s="35" t="s">
        <v>100</v>
      </c>
      <c r="M7" s="36" t="s">
        <v>101</v>
      </c>
      <c r="N7" s="36" t="s">
        <v>102</v>
      </c>
      <c r="O7" s="36">
        <v>44.32</v>
      </c>
      <c r="P7" s="36">
        <v>95.88</v>
      </c>
      <c r="Q7" s="36">
        <v>3348</v>
      </c>
      <c r="R7" s="36">
        <v>32744</v>
      </c>
      <c r="S7" s="36">
        <v>707.52</v>
      </c>
      <c r="T7" s="36">
        <v>46.28</v>
      </c>
      <c r="U7" s="36">
        <v>14399</v>
      </c>
      <c r="V7" s="36">
        <v>5.29</v>
      </c>
      <c r="W7" s="36">
        <v>2721.93</v>
      </c>
      <c r="X7" s="36">
        <v>68.349999999999994</v>
      </c>
      <c r="Y7" s="36">
        <v>66.459999999999994</v>
      </c>
      <c r="Z7" s="36">
        <v>59.55</v>
      </c>
      <c r="AA7" s="36">
        <v>60.54</v>
      </c>
      <c r="AB7" s="36">
        <v>59.71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1974.18</v>
      </c>
      <c r="BF7" s="36">
        <v>2017.82</v>
      </c>
      <c r="BG7" s="36">
        <v>1984.14</v>
      </c>
      <c r="BH7" s="36">
        <v>1802.24</v>
      </c>
      <c r="BI7" s="36">
        <v>2126.0100000000002</v>
      </c>
      <c r="BJ7" s="36">
        <v>1334.01</v>
      </c>
      <c r="BK7" s="36">
        <v>1273.52</v>
      </c>
      <c r="BL7" s="36">
        <v>1209.95</v>
      </c>
      <c r="BM7" s="36">
        <v>1136.5</v>
      </c>
      <c r="BN7" s="36">
        <v>1118.56</v>
      </c>
      <c r="BO7" s="36">
        <v>763.62</v>
      </c>
      <c r="BP7" s="36">
        <v>51.7</v>
      </c>
      <c r="BQ7" s="36">
        <v>51.94</v>
      </c>
      <c r="BR7" s="36">
        <v>52.5</v>
      </c>
      <c r="BS7" s="36">
        <v>56.88</v>
      </c>
      <c r="BT7" s="36">
        <v>54.95</v>
      </c>
      <c r="BU7" s="36">
        <v>67.14</v>
      </c>
      <c r="BV7" s="36">
        <v>67.849999999999994</v>
      </c>
      <c r="BW7" s="36">
        <v>69.48</v>
      </c>
      <c r="BX7" s="36">
        <v>71.650000000000006</v>
      </c>
      <c r="BY7" s="36">
        <v>72.33</v>
      </c>
      <c r="BZ7" s="36">
        <v>98.53</v>
      </c>
      <c r="CA7" s="36">
        <v>356.92</v>
      </c>
      <c r="CB7" s="36">
        <v>359.04</v>
      </c>
      <c r="CC7" s="36">
        <v>354.83</v>
      </c>
      <c r="CD7" s="36">
        <v>335.15</v>
      </c>
      <c r="CE7" s="36">
        <v>348.35</v>
      </c>
      <c r="CF7" s="36">
        <v>224.83</v>
      </c>
      <c r="CG7" s="36">
        <v>224.94</v>
      </c>
      <c r="CH7" s="36">
        <v>220.67</v>
      </c>
      <c r="CI7" s="36">
        <v>217.82</v>
      </c>
      <c r="CJ7" s="36">
        <v>215.28</v>
      </c>
      <c r="CK7" s="36">
        <v>139.69999999999999</v>
      </c>
      <c r="CL7" s="36">
        <v>32.729999999999997</v>
      </c>
      <c r="CM7" s="36">
        <v>32.94</v>
      </c>
      <c r="CN7" s="36">
        <v>33.369999999999997</v>
      </c>
      <c r="CO7" s="36">
        <v>32.19</v>
      </c>
      <c r="CP7" s="36">
        <v>32.409999999999997</v>
      </c>
      <c r="CQ7" s="36">
        <v>53.79</v>
      </c>
      <c r="CR7" s="36">
        <v>55.41</v>
      </c>
      <c r="CS7" s="36">
        <v>55.81</v>
      </c>
      <c r="CT7" s="36">
        <v>54.44</v>
      </c>
      <c r="CU7" s="36">
        <v>54.67</v>
      </c>
      <c r="CV7" s="36">
        <v>60.01</v>
      </c>
      <c r="CW7" s="36">
        <v>54.08</v>
      </c>
      <c r="CX7" s="36">
        <v>54.93</v>
      </c>
      <c r="CY7" s="36">
        <v>56.28</v>
      </c>
      <c r="CZ7" s="36">
        <v>56.85</v>
      </c>
      <c r="DA7" s="36">
        <v>57.79</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hbis</cp:lastModifiedBy>
  <dcterms:created xsi:type="dcterms:W3CDTF">2017-02-08T02:45:00Z</dcterms:created>
  <dcterms:modified xsi:type="dcterms:W3CDTF">2017-02-13T07:06:40Z</dcterms:modified>
</cp:coreProperties>
</file>