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5345" windowHeight="12420"/>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AY8" i="4" s="1"/>
  <c r="R6" i="5"/>
  <c r="AQ8" i="4" s="1"/>
  <c r="Q6" i="5"/>
  <c r="AI8" i="4" s="1"/>
  <c r="P6" i="5"/>
  <c r="O6" i="5"/>
  <c r="R10" i="4" s="1"/>
  <c r="N6" i="5"/>
  <c r="J10" i="4" s="1"/>
  <c r="M6" i="5"/>
  <c r="L6" i="5"/>
  <c r="K6" i="5"/>
  <c r="J6" i="5"/>
  <c r="J8" i="4" s="1"/>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Z10" i="4"/>
  <c r="B10" i="4"/>
  <c r="Z8" i="4"/>
  <c r="R8" i="4"/>
  <c r="B6" i="4"/>
  <c r="C10" i="5" l="1"/>
  <c r="D10" i="5"/>
  <c r="E10" i="5"/>
  <c r="B10" i="5"/>
</calcChain>
</file>

<file path=xl/sharedStrings.xml><?xml version="1.0" encoding="utf-8"?>
<sst xmlns="http://schemas.openxmlformats.org/spreadsheetml/2006/main" count="217" uniqueCount="106">
  <si>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</si>
  <si>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</si>
  <si>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</si>
  <si>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</si>
  <si>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</si>
  <si>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</si>
  <si>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</si>
  <si>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</si>
  <si>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</si>
  <si>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</si>
  <si>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</si>
  <si>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</si>
  <si>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</si>
  <si>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</si>
  <si>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</si>
  <si>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</si>
  <si>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</si>
  <si>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</si>
  <si>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</si>
  <si>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</si>
  <si>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</si>
  <si>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</si>
  <si>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</si>
  <si>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</si>
  <si>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</si>
  <si>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</si>
  <si>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</si>
  <si>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</si>
  <si>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</si>
  <si>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</si>
  <si>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</si>
  <si>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</si>
  <si>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</si>
  <si>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</si>
  <si>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</si>
  <si>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</si>
  <si>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</si>
  <si>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</si>
  <si>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</si>
  <si>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</si>
  <si>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</si>
  <si>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</si>
  <si>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</si>
  <si>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</si>
  <si>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</si>
  <si>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</si>
  <si>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</si>
  <si>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</si>
  <si>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</si>
  <si>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</si>
  <si>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</si>
  <si>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</si>
  <si>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</si>
  <si>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</si>
  <si>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</si>
  <si>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</si>
  <si>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</si>
  <si>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</si>
  <si>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</si>
  <si>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</si>
  <si>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</si>
  <si>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</si>
  <si>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</si>
  <si>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</si>
  <si>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</si>
  <si>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</si>
  <si>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</si>
  <si>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</si>
  <si>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</si>
  <si>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</si>
  <si>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</si>
  <si>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</si>
  <si>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</si>
  <si>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</si>
  <si>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</si>
  <si>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</si>
  <si>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</si>
  <si>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</si>
  <si>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</si>
  <si>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</si>
  <si>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</si>
  <si>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</si>
  <si>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</si>
  <si>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</si>
  <si>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</si>
  <si>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</si>
  <si>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</si>
  <si>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</si>
  <si>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</si>
  <si>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</si>
  <si>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</si>
  <si>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</si>
  <si>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鹿角市</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</si>
  <si>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</si>
  <si>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</si>
  <si>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</si>
  <si>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</si>
  <si>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</si>
  <si>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</si>
  <si>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</si>
  <si>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</si>
  <si>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</si>
  <si>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</si>
  <si>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水道事業の経営の健全性については、①の経常収支比率が100%を超えていることから、水道料金などの収益で費用を賄うことが可能となっています。また、短期的な債務に対する支払能力を示す③流動比率におきましても、増加する企業債償還額の債務に対し、水道料金等徴収業務を民間に委託して実収納率を99％までに高めていることが流動資産（現金預金）の確保につながり、支払能力を高めることができています。給水費用をどの程度給水収益で賄えているかを示す⑤料金回収率も100％を超えており、水道事業の経営状況は健全経営を維持できていることが分かります。
　しかし、人口減少に伴う給水人口の減少により水道料金の収入も減少傾向となっているほか、漏水などによる⑧有収率の低下も課題となってきています。これにより、有収水量1㎥あたりにかかる費用を示す⑥給水原価は、年々増加傾向にあり、類似団体平均値よりも大幅に上回っている状況です。
　また、④企業債残高対給水収益比率につきましても、浄水場施設等の機器類の更新及び、配水管拡張工事等の建設改良費増加に伴い、企業債残高の増加が見受けられます。
　平成29年度には、簡易水道事業を上水道事業に統合することから、減価償却費、企業債残高及び償還額が増加します。今後、水需要の減少により給水収益の増加が見込めない中で、効率的な事業運営が求められています。</t>
    <rPh sb="6" eb="8">
      <t>ケイエイ</t>
    </rPh>
    <rPh sb="9" eb="12">
      <t>ケンゼンセイ</t>
    </rPh>
    <rPh sb="60" eb="62">
      <t>カノウ</t>
    </rPh>
    <rPh sb="73" eb="76">
      <t>タンキテキ</t>
    </rPh>
    <rPh sb="77" eb="79">
      <t>サイム</t>
    </rPh>
    <rPh sb="80" eb="81">
      <t>タイ</t>
    </rPh>
    <rPh sb="83" eb="85">
      <t>シハラ</t>
    </rPh>
    <rPh sb="85" eb="87">
      <t>ノウリョク</t>
    </rPh>
    <rPh sb="88" eb="89">
      <t>シメ</t>
    </rPh>
    <rPh sb="91" eb="93">
      <t>リュウドウ</t>
    </rPh>
    <rPh sb="93" eb="95">
      <t>ヒリツ</t>
    </rPh>
    <rPh sb="156" eb="158">
      <t>リュウドウ</t>
    </rPh>
    <rPh sb="158" eb="160">
      <t>シサン</t>
    </rPh>
    <rPh sb="161" eb="163">
      <t>ゲンキン</t>
    </rPh>
    <rPh sb="163" eb="165">
      <t>ヨキン</t>
    </rPh>
    <rPh sb="167" eb="169">
      <t>カクホ</t>
    </rPh>
    <rPh sb="175" eb="177">
      <t>シハラ</t>
    </rPh>
    <rPh sb="177" eb="179">
      <t>ノウリョク</t>
    </rPh>
    <rPh sb="180" eb="181">
      <t>タカ</t>
    </rPh>
    <rPh sb="193" eb="195">
      <t>キュウスイ</t>
    </rPh>
    <rPh sb="195" eb="197">
      <t>ヒヨウ</t>
    </rPh>
    <rPh sb="200" eb="202">
      <t>テイド</t>
    </rPh>
    <rPh sb="202" eb="204">
      <t>キュウスイ</t>
    </rPh>
    <rPh sb="204" eb="206">
      <t>シュウエキ</t>
    </rPh>
    <rPh sb="207" eb="208">
      <t>マカナ</t>
    </rPh>
    <rPh sb="214" eb="215">
      <t>シメ</t>
    </rPh>
    <rPh sb="217" eb="219">
      <t>リョウキン</t>
    </rPh>
    <rPh sb="219" eb="221">
      <t>カイシュウ</t>
    </rPh>
    <rPh sb="221" eb="222">
      <t>リツ</t>
    </rPh>
    <rPh sb="228" eb="229">
      <t>コ</t>
    </rPh>
    <rPh sb="234" eb="236">
      <t>スイドウ</t>
    </rPh>
    <rPh sb="236" eb="238">
      <t>ジギョウ</t>
    </rPh>
    <rPh sb="239" eb="241">
      <t>ケイエイ</t>
    </rPh>
    <rPh sb="241" eb="243">
      <t>ジョウキョウ</t>
    </rPh>
    <rPh sb="259" eb="260">
      <t>ワ</t>
    </rPh>
    <rPh sb="309" eb="311">
      <t>ロウスイ</t>
    </rPh>
    <rPh sb="317" eb="319">
      <t>ユウシュウ</t>
    </rPh>
    <rPh sb="319" eb="320">
      <t>リツ</t>
    </rPh>
    <rPh sb="321" eb="323">
      <t>テイカ</t>
    </rPh>
    <rPh sb="324" eb="326">
      <t>カダイ</t>
    </rPh>
    <rPh sb="342" eb="344">
      <t>ユウシュウ</t>
    </rPh>
    <rPh sb="344" eb="346">
      <t>スイリョウ</t>
    </rPh>
    <rPh sb="355" eb="357">
      <t>ヒヨウ</t>
    </rPh>
    <rPh sb="358" eb="359">
      <t>シメ</t>
    </rPh>
    <rPh sb="361" eb="363">
      <t>キュウスイ</t>
    </rPh>
    <rPh sb="363" eb="365">
      <t>ゲンカ</t>
    </rPh>
    <rPh sb="367" eb="369">
      <t>ネンネン</t>
    </rPh>
    <rPh sb="369" eb="371">
      <t>ゾウカ</t>
    </rPh>
    <rPh sb="371" eb="373">
      <t>ケイコウ</t>
    </rPh>
    <rPh sb="377" eb="379">
      <t>ルイジ</t>
    </rPh>
    <rPh sb="379" eb="381">
      <t>ダンタイ</t>
    </rPh>
    <rPh sb="381" eb="384">
      <t>ヘイキンチ</t>
    </rPh>
    <rPh sb="387" eb="389">
      <t>オオハバ</t>
    </rPh>
    <rPh sb="390" eb="392">
      <t>ウワマワ</t>
    </rPh>
    <rPh sb="396" eb="398">
      <t>ジョウキョウ</t>
    </rPh>
    <rPh sb="407" eb="409">
      <t>キギョウ</t>
    </rPh>
    <rPh sb="409" eb="410">
      <t>サイ</t>
    </rPh>
    <rPh sb="410" eb="412">
      <t>ザンダカ</t>
    </rPh>
    <rPh sb="412" eb="413">
      <t>タイ</t>
    </rPh>
    <rPh sb="413" eb="415">
      <t>キュウスイ</t>
    </rPh>
    <rPh sb="415" eb="417">
      <t>シュウエキ</t>
    </rPh>
    <rPh sb="417" eb="419">
      <t>ヒリツ</t>
    </rPh>
    <rPh sb="427" eb="430">
      <t>ジョウスイジョウ</t>
    </rPh>
    <rPh sb="430" eb="432">
      <t>シセツ</t>
    </rPh>
    <rPh sb="432" eb="433">
      <t>トウ</t>
    </rPh>
    <rPh sb="434" eb="436">
      <t>キキ</t>
    </rPh>
    <rPh sb="436" eb="437">
      <t>ルイ</t>
    </rPh>
    <rPh sb="438" eb="440">
      <t>コウシン</t>
    </rPh>
    <rPh sb="440" eb="441">
      <t>オヨ</t>
    </rPh>
    <rPh sb="443" eb="446">
      <t>ハイスイカン</t>
    </rPh>
    <rPh sb="446" eb="448">
      <t>カクチョウ</t>
    </rPh>
    <rPh sb="448" eb="450">
      <t>コウジ</t>
    </rPh>
    <rPh sb="450" eb="451">
      <t>トウ</t>
    </rPh>
    <rPh sb="452" eb="454">
      <t>ケンセツ</t>
    </rPh>
    <rPh sb="454" eb="456">
      <t>カイリョウ</t>
    </rPh>
    <rPh sb="456" eb="457">
      <t>ヒ</t>
    </rPh>
    <rPh sb="457" eb="459">
      <t>ゾウカ</t>
    </rPh>
    <rPh sb="460" eb="461">
      <t>トモナ</t>
    </rPh>
    <rPh sb="463" eb="465">
      <t>キギョウ</t>
    </rPh>
    <rPh sb="465" eb="466">
      <t>サイ</t>
    </rPh>
    <rPh sb="466" eb="468">
      <t>ザンダカ</t>
    </rPh>
    <rPh sb="469" eb="471">
      <t>ゾウカ</t>
    </rPh>
    <rPh sb="472" eb="474">
      <t>ミウ</t>
    </rPh>
    <rPh sb="482" eb="484">
      <t>ヘイセイ</t>
    </rPh>
    <rPh sb="486" eb="488">
      <t>ネンド</t>
    </rPh>
    <rPh sb="491" eb="493">
      <t>カンイ</t>
    </rPh>
    <rPh sb="493" eb="495">
      <t>スイドウ</t>
    </rPh>
    <rPh sb="495" eb="497">
      <t>ジギョウ</t>
    </rPh>
    <rPh sb="498" eb="501">
      <t>ジョウスイドウ</t>
    </rPh>
    <rPh sb="501" eb="503">
      <t>ジギョウ</t>
    </rPh>
    <rPh sb="504" eb="506">
      <t>トウゴウ</t>
    </rPh>
    <rPh sb="513" eb="515">
      <t>ゲンカ</t>
    </rPh>
    <rPh sb="515" eb="517">
      <t>ショウキャク</t>
    </rPh>
    <rPh sb="517" eb="518">
      <t>ヒ</t>
    </rPh>
    <rPh sb="519" eb="521">
      <t>キギョウ</t>
    </rPh>
    <rPh sb="521" eb="522">
      <t>サイ</t>
    </rPh>
    <rPh sb="522" eb="524">
      <t>ザンダカ</t>
    </rPh>
    <rPh sb="524" eb="525">
      <t>オヨ</t>
    </rPh>
    <rPh sb="526" eb="528">
      <t>ショウカン</t>
    </rPh>
    <rPh sb="528" eb="529">
      <t>ガク</t>
    </rPh>
    <rPh sb="530" eb="532">
      <t>ゾウカ</t>
    </rPh>
    <rPh sb="536" eb="538">
      <t>コンゴ</t>
    </rPh>
    <rPh sb="539" eb="540">
      <t>ミズ</t>
    </rPh>
    <rPh sb="548" eb="550">
      <t>キュウスイ</t>
    </rPh>
    <rPh sb="550" eb="552">
      <t>シュウエキ</t>
    </rPh>
    <rPh sb="553" eb="555">
      <t>ゾウカ</t>
    </rPh>
    <rPh sb="556" eb="558">
      <t>ミコ</t>
    </rPh>
    <rPh sb="561" eb="562">
      <t>ナカ</t>
    </rPh>
    <rPh sb="564" eb="567">
      <t>コウリツテキ</t>
    </rPh>
    <rPh sb="568" eb="570">
      <t>ジギョウ</t>
    </rPh>
    <rPh sb="570" eb="572">
      <t>ウンエイ</t>
    </rPh>
    <rPh sb="573" eb="574">
      <t>モト</t>
    </rPh>
    <phoneticPr fontId="4"/>
  </si>
  <si>
    <t>　石綿セメント配水管を含めた老朽管更新工事については、順次更新工事を進めて来たことにより、②管路経年化率の減少に伴い一時落ち着きます。
　しかし、今後は施設の老朽化や浄水場等の機器類の更新が集中的に発生する可能性があるため、更新する資産の優先順位を定め、過剰な投資で財源確保に困難を極めないように、計画的に事業を進めていきます。
　①有形固定資産減価償却率は類似団体平均値と同率で推移しています。償却終了資産の発生や、新規資産の取得による減価償却の開始より年度ごとに増減が発生しますが、今後もこの数値で推移していくものと考えられます。</t>
    <rPh sb="73" eb="75">
      <t>コンゴ</t>
    </rPh>
    <rPh sb="76" eb="78">
      <t>シセツ</t>
    </rPh>
    <rPh sb="79" eb="82">
      <t>ロウキュウカ</t>
    </rPh>
    <rPh sb="83" eb="86">
      <t>ジョウスイジョウ</t>
    </rPh>
    <rPh sb="86" eb="87">
      <t>トウ</t>
    </rPh>
    <rPh sb="88" eb="90">
      <t>キキ</t>
    </rPh>
    <rPh sb="90" eb="91">
      <t>ルイ</t>
    </rPh>
    <rPh sb="92" eb="94">
      <t>コウシン</t>
    </rPh>
    <rPh sb="95" eb="97">
      <t>シュウチュウ</t>
    </rPh>
    <rPh sb="97" eb="98">
      <t>テキ</t>
    </rPh>
    <rPh sb="99" eb="101">
      <t>ハッセイ</t>
    </rPh>
    <rPh sb="103" eb="105">
      <t>カノウ</t>
    </rPh>
    <rPh sb="105" eb="106">
      <t>セイ</t>
    </rPh>
    <rPh sb="112" eb="114">
      <t>コウシン</t>
    </rPh>
    <rPh sb="116" eb="118">
      <t>シサン</t>
    </rPh>
    <rPh sb="119" eb="121">
      <t>ユウセン</t>
    </rPh>
    <rPh sb="121" eb="123">
      <t>ジュンイ</t>
    </rPh>
    <rPh sb="124" eb="125">
      <t>サダ</t>
    </rPh>
    <rPh sb="127" eb="129">
      <t>カジョウ</t>
    </rPh>
    <rPh sb="130" eb="132">
      <t>トウシ</t>
    </rPh>
    <rPh sb="133" eb="135">
      <t>ザイゲン</t>
    </rPh>
    <rPh sb="135" eb="137">
      <t>カクホ</t>
    </rPh>
    <rPh sb="138" eb="140">
      <t>コンナン</t>
    </rPh>
    <rPh sb="141" eb="142">
      <t>キワ</t>
    </rPh>
    <rPh sb="149" eb="151">
      <t>ケイカク</t>
    </rPh>
    <rPh sb="151" eb="152">
      <t>テキ</t>
    </rPh>
    <rPh sb="153" eb="155">
      <t>ジギョウ</t>
    </rPh>
    <rPh sb="156" eb="157">
      <t>スス</t>
    </rPh>
    <rPh sb="167" eb="169">
      <t>ユウケイ</t>
    </rPh>
    <rPh sb="169" eb="171">
      <t>コテイ</t>
    </rPh>
    <rPh sb="171" eb="173">
      <t>シサン</t>
    </rPh>
    <rPh sb="173" eb="175">
      <t>ゲンカ</t>
    </rPh>
    <rPh sb="175" eb="177">
      <t>ショウキャク</t>
    </rPh>
    <rPh sb="177" eb="178">
      <t>リツ</t>
    </rPh>
    <rPh sb="179" eb="181">
      <t>ルイジ</t>
    </rPh>
    <rPh sb="181" eb="183">
      <t>ダンタイ</t>
    </rPh>
    <rPh sb="183" eb="186">
      <t>ヘイキンチ</t>
    </rPh>
    <rPh sb="187" eb="189">
      <t>ドウリツ</t>
    </rPh>
    <rPh sb="190" eb="192">
      <t>スイイ</t>
    </rPh>
    <rPh sb="198" eb="200">
      <t>ショウキャク</t>
    </rPh>
    <rPh sb="200" eb="202">
      <t>シュウリョウ</t>
    </rPh>
    <rPh sb="202" eb="204">
      <t>シサン</t>
    </rPh>
    <rPh sb="205" eb="207">
      <t>ハッセイ</t>
    </rPh>
    <rPh sb="209" eb="211">
      <t>シンキ</t>
    </rPh>
    <rPh sb="211" eb="213">
      <t>シサン</t>
    </rPh>
    <rPh sb="214" eb="216">
      <t>シュトク</t>
    </rPh>
    <rPh sb="219" eb="221">
      <t>ゲンカ</t>
    </rPh>
    <rPh sb="221" eb="223">
      <t>ショウキャク</t>
    </rPh>
    <rPh sb="224" eb="226">
      <t>カイシ</t>
    </rPh>
    <rPh sb="228" eb="230">
      <t>ネンド</t>
    </rPh>
    <rPh sb="233" eb="235">
      <t>ゾウゲン</t>
    </rPh>
    <rPh sb="236" eb="238">
      <t>ハッセイ</t>
    </rPh>
    <rPh sb="243" eb="245">
      <t>コンゴ</t>
    </rPh>
    <rPh sb="248" eb="250">
      <t>スウチ</t>
    </rPh>
    <rPh sb="251" eb="253">
      <t>スイイ</t>
    </rPh>
    <rPh sb="260" eb="261">
      <t>カンガ</t>
    </rPh>
    <phoneticPr fontId="4"/>
  </si>
  <si>
    <t>　現在は健全経営を維持できているところではありますが、給水人口減少による料金収入の減少や簡易水道事業の統合により、今後の経営状況が厳しくなることが考えられます。
　このような状況の中、経営状況の悪化を招かないよう、今後の傾向をシミュレーションした「経営戦略」を基に、コスト削減や適切な維持管理などに取り組むことが必要となります。
　また、施設の機器類更新や水道管拡張工事などの事業も増加することから、国庫補助金や企業債、簡易水道事業を統合したことにより認められる一般会計繰入金などの財源確保を確実に行うほか、投資規模の見直しを行うなど、健全な経営を維持できるように努めていきます。</t>
    <rPh sb="1" eb="3">
      <t>ゲンザイ</t>
    </rPh>
    <rPh sb="6" eb="8">
      <t>ケイエイ</t>
    </rPh>
    <rPh sb="9" eb="11">
      <t>イジ</t>
    </rPh>
    <rPh sb="27" eb="29">
      <t>キュウスイ</t>
    </rPh>
    <rPh sb="29" eb="31">
      <t>ジンコウ</t>
    </rPh>
    <rPh sb="31" eb="33">
      <t>ゲンショウ</t>
    </rPh>
    <rPh sb="44" eb="46">
      <t>カンイ</t>
    </rPh>
    <rPh sb="46" eb="48">
      <t>スイドウ</t>
    </rPh>
    <rPh sb="48" eb="50">
      <t>ジギョウ</t>
    </rPh>
    <rPh sb="51" eb="53">
      <t>トウゴウ</t>
    </rPh>
    <rPh sb="57" eb="59">
      <t>コンゴ</t>
    </rPh>
    <rPh sb="60" eb="62">
      <t>ケイエイ</t>
    </rPh>
    <rPh sb="62" eb="64">
      <t>ジョウキョウ</t>
    </rPh>
    <rPh sb="65" eb="66">
      <t>キビ</t>
    </rPh>
    <rPh sb="73" eb="74">
      <t>カンガ</t>
    </rPh>
    <rPh sb="87" eb="89">
      <t>ジョウキョウ</t>
    </rPh>
    <rPh sb="90" eb="91">
      <t>ナカ</t>
    </rPh>
    <rPh sb="92" eb="94">
      <t>ケイエイ</t>
    </rPh>
    <rPh sb="94" eb="96">
      <t>ジョウキョウ</t>
    </rPh>
    <rPh sb="97" eb="99">
      <t>アッカ</t>
    </rPh>
    <rPh sb="100" eb="101">
      <t>マネ</t>
    </rPh>
    <rPh sb="107" eb="109">
      <t>コンゴ</t>
    </rPh>
    <rPh sb="110" eb="112">
      <t>ケイコウ</t>
    </rPh>
    <rPh sb="124" eb="126">
      <t>ケイエイ</t>
    </rPh>
    <rPh sb="126" eb="128">
      <t>センリャク</t>
    </rPh>
    <rPh sb="130" eb="131">
      <t>モト</t>
    </rPh>
    <rPh sb="156" eb="158">
      <t>ヒツヨウ</t>
    </rPh>
    <rPh sb="169" eb="171">
      <t>シセツ</t>
    </rPh>
    <rPh sb="172" eb="174">
      <t>キキ</t>
    </rPh>
    <rPh sb="174" eb="175">
      <t>ルイ</t>
    </rPh>
    <rPh sb="175" eb="177">
      <t>コウシン</t>
    </rPh>
    <rPh sb="178" eb="180">
      <t>スイドウ</t>
    </rPh>
    <rPh sb="180" eb="181">
      <t>カン</t>
    </rPh>
    <rPh sb="181" eb="183">
      <t>カクチョウ</t>
    </rPh>
    <rPh sb="183" eb="185">
      <t>コウジ</t>
    </rPh>
    <rPh sb="188" eb="190">
      <t>ジギョウ</t>
    </rPh>
    <rPh sb="191" eb="193">
      <t>ゾウカ</t>
    </rPh>
    <rPh sb="200" eb="202">
      <t>コッコ</t>
    </rPh>
    <rPh sb="202" eb="205">
      <t>ホジョキン</t>
    </rPh>
    <rPh sb="206" eb="208">
      <t>キギョウ</t>
    </rPh>
    <rPh sb="208" eb="209">
      <t>サイ</t>
    </rPh>
    <rPh sb="210" eb="212">
      <t>カンイ</t>
    </rPh>
    <rPh sb="212" eb="214">
      <t>スイドウ</t>
    </rPh>
    <rPh sb="214" eb="216">
      <t>ジギョウ</t>
    </rPh>
    <rPh sb="217" eb="219">
      <t>トウゴウ</t>
    </rPh>
    <rPh sb="226" eb="227">
      <t>ミト</t>
    </rPh>
    <rPh sb="231" eb="233">
      <t>イッパン</t>
    </rPh>
    <rPh sb="233" eb="235">
      <t>カイケイ</t>
    </rPh>
    <rPh sb="235" eb="237">
      <t>クリイレ</t>
    </rPh>
    <rPh sb="237" eb="238">
      <t>キン</t>
    </rPh>
    <rPh sb="241" eb="243">
      <t>ザイゲン</t>
    </rPh>
    <rPh sb="243" eb="245">
      <t>カクホ</t>
    </rPh>
    <rPh sb="246" eb="248">
      <t>カクジツ</t>
    </rPh>
    <rPh sb="249" eb="250">
      <t>オコナ</t>
    </rPh>
    <rPh sb="259" eb="261">
      <t>ミナオ</t>
    </rPh>
    <rPh sb="263" eb="264">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</si>
</sst>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1.1299999999999999</c:v>
                </c:pt>
                <c:pt idx="1">
                  <c:v>0.3</c:v>
                </c:pt>
                <c:pt idx="2">
                  <c:v>0.28999999999999998</c:v>
                </c:pt>
                <c:pt idx="3">
                  <c:v>0.22</c:v>
                </c:pt>
                <c:pt idx="4">
                  <c:v>0.38</c:v>
                </c:pt>
              </c:numCache>
            </c:numRef>
          </c:val>
        </c:ser>
        <c:dLbls>
          <c:showLegendKey val="0"/>
          <c:showVal val="0"/>
          <c:showCatName val="0"/>
          <c:showSerName val="0"/>
          <c:showPercent val="0"/>
          <c:showBubbleSize val="0"/>
        </c:dLbls>
        <c:gapWidth val="150"/>
        <c:axId val="102531840"/>
        <c:axId val="10253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0.78</c:v>
                </c:pt>
                <c:pt idx="1">
                  <c:v>0.67</c:v>
                </c:pt>
                <c:pt idx="2">
                  <c:v>0.67</c:v>
                </c:pt>
                <c:pt idx="3">
                  <c:v>0.66</c:v>
                </c:pt>
                <c:pt idx="4">
                  <c:v>0.99</c:v>
                </c:pt>
              </c:numCache>
            </c:numRef>
          </c:val>
          <c:smooth val="0"/>
        </c:ser>
        <c:dLbls>
          <c:showLegendKey val="0"/>
          <c:showVal val="0"/>
          <c:showCatName val="0"/>
          <c:showSerName val="0"/>
          <c:showPercent val="0"/>
          <c:showBubbleSize val="0"/>
        </c:dLbls>
        <c:marker val="1"/>
        <c:smooth val="0"/>
        <c:axId val="102531840"/>
        <c:axId val="102533760"/>
      </c:lineChart>
      <c:dateAx>
        <c:axId val="102531840"/>
        <c:scaling>
          <c:orientation val="minMax"/>
        </c:scaling>
        <c:delete val="1"/>
        <c:axPos val="b"/>
        <c:numFmt formatCode="ge" sourceLinked="1"/>
        <c:majorTickMark val="none"/>
        <c:minorTickMark val="none"/>
        <c:tickLblPos val="none"/>
        <c:crossAx val="102533760"/>
        <c:crosses val="autoZero"/>
        <c:auto val="1"/>
        <c:lblOffset val="100"/>
        <c:baseTimeUnit val="years"/>
      </c:dateAx>
      <c:valAx>
        <c:axId val="10253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3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66</c:v>
                </c:pt>
                <c:pt idx="1">
                  <c:v>67.040000000000006</c:v>
                </c:pt>
                <c:pt idx="2">
                  <c:v>69.23</c:v>
                </c:pt>
                <c:pt idx="3">
                  <c:v>66.84</c:v>
                </c:pt>
                <c:pt idx="4">
                  <c:v>66.540000000000006</c:v>
                </c:pt>
              </c:numCache>
            </c:numRef>
          </c:val>
        </c:ser>
        <c:dLbls>
          <c:showLegendKey val="0"/>
          <c:showVal val="0"/>
          <c:showCatName val="0"/>
          <c:showSerName val="0"/>
          <c:showPercent val="0"/>
          <c:showBubbleSize val="0"/>
        </c:dLbls>
        <c:gapWidth val="150"/>
        <c:axId val="104309888"/>
        <c:axId val="10431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55.84</c:v>
                </c:pt>
                <c:pt idx="1">
                  <c:v>55.68</c:v>
                </c:pt>
                <c:pt idx="2">
                  <c:v>55.64</c:v>
                </c:pt>
                <c:pt idx="3">
                  <c:v>55.13</c:v>
                </c:pt>
                <c:pt idx="4">
                  <c:v>54.77</c:v>
                </c:pt>
              </c:numCache>
            </c:numRef>
          </c:val>
          <c:smooth val="0"/>
        </c:ser>
        <c:dLbls>
          <c:showLegendKey val="0"/>
          <c:showVal val="0"/>
          <c:showCatName val="0"/>
          <c:showSerName val="0"/>
          <c:showPercent val="0"/>
          <c:showBubbleSize val="0"/>
        </c:dLbls>
        <c:marker val="1"/>
        <c:smooth val="0"/>
        <c:axId val="104309888"/>
        <c:axId val="104311808"/>
      </c:lineChart>
      <c:dateAx>
        <c:axId val="104309888"/>
        <c:scaling>
          <c:orientation val="minMax"/>
        </c:scaling>
        <c:delete val="1"/>
        <c:axPos val="b"/>
        <c:numFmt formatCode="ge" sourceLinked="1"/>
        <c:majorTickMark val="none"/>
        <c:minorTickMark val="none"/>
        <c:tickLblPos val="none"/>
        <c:crossAx val="104311808"/>
        <c:crosses val="autoZero"/>
        <c:auto val="1"/>
        <c:lblOffset val="100"/>
        <c:baseTimeUnit val="years"/>
      </c:dateAx>
      <c:valAx>
        <c:axId val="10431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0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77.75</c:v>
                </c:pt>
                <c:pt idx="1">
                  <c:v>77.709999999999994</c:v>
                </c:pt>
                <c:pt idx="2">
                  <c:v>73.89</c:v>
                </c:pt>
                <c:pt idx="3">
                  <c:v>74.959999999999994</c:v>
                </c:pt>
                <c:pt idx="4">
                  <c:v>74.900000000000006</c:v>
                </c:pt>
              </c:numCache>
            </c:numRef>
          </c:val>
        </c:ser>
        <c:dLbls>
          <c:showLegendKey val="0"/>
          <c:showVal val="0"/>
          <c:showCatName val="0"/>
          <c:showSerName val="0"/>
          <c:showPercent val="0"/>
          <c:showBubbleSize val="0"/>
        </c:dLbls>
        <c:gapWidth val="150"/>
        <c:axId val="104338176"/>
        <c:axId val="10434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83.11</c:v>
                </c:pt>
                <c:pt idx="1">
                  <c:v>83.18</c:v>
                </c:pt>
                <c:pt idx="2">
                  <c:v>83.09</c:v>
                </c:pt>
                <c:pt idx="3">
                  <c:v>83</c:v>
                </c:pt>
                <c:pt idx="4">
                  <c:v>82.89</c:v>
                </c:pt>
              </c:numCache>
            </c:numRef>
          </c:val>
          <c:smooth val="0"/>
        </c:ser>
        <c:dLbls>
          <c:showLegendKey val="0"/>
          <c:showVal val="0"/>
          <c:showCatName val="0"/>
          <c:showSerName val="0"/>
          <c:showPercent val="0"/>
          <c:showBubbleSize val="0"/>
        </c:dLbls>
        <c:marker val="1"/>
        <c:smooth val="0"/>
        <c:axId val="104338176"/>
        <c:axId val="104340096"/>
      </c:lineChart>
      <c:dateAx>
        <c:axId val="104338176"/>
        <c:scaling>
          <c:orientation val="minMax"/>
        </c:scaling>
        <c:delete val="1"/>
        <c:axPos val="b"/>
        <c:numFmt formatCode="ge" sourceLinked="1"/>
        <c:majorTickMark val="none"/>
        <c:minorTickMark val="none"/>
        <c:tickLblPos val="none"/>
        <c:crossAx val="104340096"/>
        <c:crosses val="autoZero"/>
        <c:auto val="1"/>
        <c:lblOffset val="100"/>
        <c:baseTimeUnit val="years"/>
      </c:dateAx>
      <c:valAx>
        <c:axId val="10434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3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113.61</c:v>
                </c:pt>
                <c:pt idx="1">
                  <c:v>112.23</c:v>
                </c:pt>
                <c:pt idx="2">
                  <c:v>112.35</c:v>
                </c:pt>
                <c:pt idx="3">
                  <c:v>114.11</c:v>
                </c:pt>
                <c:pt idx="4">
                  <c:v>109.29</c:v>
                </c:pt>
              </c:numCache>
            </c:numRef>
          </c:val>
        </c:ser>
        <c:dLbls>
          <c:showLegendKey val="0"/>
          <c:showVal val="0"/>
          <c:showCatName val="0"/>
          <c:showSerName val="0"/>
          <c:showPercent val="0"/>
          <c:showBubbleSize val="0"/>
        </c:dLbls>
        <c:gapWidth val="150"/>
        <c:axId val="102449536"/>
        <c:axId val="10245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107.37</c:v>
                </c:pt>
                <c:pt idx="1">
                  <c:v>107.57</c:v>
                </c:pt>
                <c:pt idx="2">
                  <c:v>106.55</c:v>
                </c:pt>
                <c:pt idx="3">
                  <c:v>110.01</c:v>
                </c:pt>
                <c:pt idx="4">
                  <c:v>111.21</c:v>
                </c:pt>
              </c:numCache>
            </c:numRef>
          </c:val>
          <c:smooth val="0"/>
        </c:ser>
        <c:dLbls>
          <c:showLegendKey val="0"/>
          <c:showVal val="0"/>
          <c:showCatName val="0"/>
          <c:showSerName val="0"/>
          <c:showPercent val="0"/>
          <c:showBubbleSize val="0"/>
        </c:dLbls>
        <c:marker val="1"/>
        <c:smooth val="0"/>
        <c:axId val="102449536"/>
        <c:axId val="102451456"/>
      </c:lineChart>
      <c:dateAx>
        <c:axId val="102449536"/>
        <c:scaling>
          <c:orientation val="minMax"/>
        </c:scaling>
        <c:delete val="1"/>
        <c:axPos val="b"/>
        <c:numFmt formatCode="ge" sourceLinked="1"/>
        <c:majorTickMark val="none"/>
        <c:minorTickMark val="none"/>
        <c:tickLblPos val="none"/>
        <c:crossAx val="102451456"/>
        <c:crosses val="autoZero"/>
        <c:auto val="1"/>
        <c:lblOffset val="100"/>
        <c:baseTimeUnit val="years"/>
      </c:dateAx>
      <c:valAx>
        <c:axId val="1024514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244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38.03</c:v>
                </c:pt>
                <c:pt idx="1">
                  <c:v>38.82</c:v>
                </c:pt>
                <c:pt idx="2">
                  <c:v>39.590000000000003</c:v>
                </c:pt>
                <c:pt idx="3">
                  <c:v>45.29</c:v>
                </c:pt>
                <c:pt idx="4">
                  <c:v>46.46</c:v>
                </c:pt>
              </c:numCache>
            </c:numRef>
          </c:val>
        </c:ser>
        <c:dLbls>
          <c:showLegendKey val="0"/>
          <c:showVal val="0"/>
          <c:showCatName val="0"/>
          <c:showSerName val="0"/>
          <c:showPercent val="0"/>
          <c:showBubbleSize val="0"/>
        </c:dLbls>
        <c:gapWidth val="150"/>
        <c:axId val="102477824"/>
        <c:axId val="10247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37.090000000000003</c:v>
                </c:pt>
                <c:pt idx="1">
                  <c:v>38.07</c:v>
                </c:pt>
                <c:pt idx="2">
                  <c:v>39.06</c:v>
                </c:pt>
                <c:pt idx="3">
                  <c:v>46.66</c:v>
                </c:pt>
                <c:pt idx="4">
                  <c:v>47.46</c:v>
                </c:pt>
              </c:numCache>
            </c:numRef>
          </c:val>
          <c:smooth val="0"/>
        </c:ser>
        <c:dLbls>
          <c:showLegendKey val="0"/>
          <c:showVal val="0"/>
          <c:showCatName val="0"/>
          <c:showSerName val="0"/>
          <c:showPercent val="0"/>
          <c:showBubbleSize val="0"/>
        </c:dLbls>
        <c:marker val="1"/>
        <c:smooth val="0"/>
        <c:axId val="102477824"/>
        <c:axId val="102479744"/>
      </c:lineChart>
      <c:dateAx>
        <c:axId val="102477824"/>
        <c:scaling>
          <c:orientation val="minMax"/>
        </c:scaling>
        <c:delete val="1"/>
        <c:axPos val="b"/>
        <c:numFmt formatCode="ge" sourceLinked="1"/>
        <c:majorTickMark val="none"/>
        <c:minorTickMark val="none"/>
        <c:tickLblPos val="none"/>
        <c:crossAx val="102479744"/>
        <c:crosses val="autoZero"/>
        <c:auto val="1"/>
        <c:lblOffset val="100"/>
        <c:baseTimeUnit val="years"/>
      </c:dateAx>
      <c:valAx>
        <c:axId val="10247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7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1.85</c:v>
                </c:pt>
                <c:pt idx="1">
                  <c:v>1.1100000000000001</c:v>
                </c:pt>
                <c:pt idx="2">
                  <c:v>0.69</c:v>
                </c:pt>
                <c:pt idx="3">
                  <c:v>0.47</c:v>
                </c:pt>
                <c:pt idx="4">
                  <c:v>0.08</c:v>
                </c:pt>
              </c:numCache>
            </c:numRef>
          </c:val>
        </c:ser>
        <c:dLbls>
          <c:showLegendKey val="0"/>
          <c:showVal val="0"/>
          <c:showCatName val="0"/>
          <c:showSerName val="0"/>
          <c:showPercent val="0"/>
          <c:showBubbleSize val="0"/>
        </c:dLbls>
        <c:gapWidth val="150"/>
        <c:axId val="103288192"/>
        <c:axId val="10330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6.63</c:v>
                </c:pt>
                <c:pt idx="1">
                  <c:v>7.73</c:v>
                </c:pt>
                <c:pt idx="2">
                  <c:v>8.8699999999999992</c:v>
                </c:pt>
                <c:pt idx="3">
                  <c:v>9.85</c:v>
                </c:pt>
                <c:pt idx="4">
                  <c:v>9.7100000000000009</c:v>
                </c:pt>
              </c:numCache>
            </c:numRef>
          </c:val>
          <c:smooth val="0"/>
        </c:ser>
        <c:dLbls>
          <c:showLegendKey val="0"/>
          <c:showVal val="0"/>
          <c:showCatName val="0"/>
          <c:showSerName val="0"/>
          <c:showPercent val="0"/>
          <c:showBubbleSize val="0"/>
        </c:dLbls>
        <c:marker val="1"/>
        <c:smooth val="0"/>
        <c:axId val="103288192"/>
        <c:axId val="103306752"/>
      </c:lineChart>
      <c:dateAx>
        <c:axId val="103288192"/>
        <c:scaling>
          <c:orientation val="minMax"/>
        </c:scaling>
        <c:delete val="1"/>
        <c:axPos val="b"/>
        <c:numFmt formatCode="ge" sourceLinked="1"/>
        <c:majorTickMark val="none"/>
        <c:minorTickMark val="none"/>
        <c:tickLblPos val="none"/>
        <c:crossAx val="103306752"/>
        <c:crosses val="autoZero"/>
        <c:auto val="1"/>
        <c:lblOffset val="100"/>
        <c:baseTimeUnit val="years"/>
      </c:dateAx>
      <c:valAx>
        <c:axId val="10330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28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343232"/>
        <c:axId val="10334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8.5</c:v>
                </c:pt>
                <c:pt idx="1">
                  <c:v>9.34</c:v>
                </c:pt>
                <c:pt idx="2">
                  <c:v>9.56</c:v>
                </c:pt>
                <c:pt idx="3">
                  <c:v>2.8</c:v>
                </c:pt>
                <c:pt idx="4">
                  <c:v>1.93</c:v>
                </c:pt>
              </c:numCache>
            </c:numRef>
          </c:val>
          <c:smooth val="0"/>
        </c:ser>
        <c:dLbls>
          <c:showLegendKey val="0"/>
          <c:showVal val="0"/>
          <c:showCatName val="0"/>
          <c:showSerName val="0"/>
          <c:showPercent val="0"/>
          <c:showBubbleSize val="0"/>
        </c:dLbls>
        <c:marker val="1"/>
        <c:smooth val="0"/>
        <c:axId val="103343232"/>
        <c:axId val="103345152"/>
      </c:lineChart>
      <c:dateAx>
        <c:axId val="103343232"/>
        <c:scaling>
          <c:orientation val="minMax"/>
        </c:scaling>
        <c:delete val="1"/>
        <c:axPos val="b"/>
        <c:numFmt formatCode="ge" sourceLinked="1"/>
        <c:majorTickMark val="none"/>
        <c:minorTickMark val="none"/>
        <c:tickLblPos val="none"/>
        <c:crossAx val="103345152"/>
        <c:crosses val="autoZero"/>
        <c:auto val="1"/>
        <c:lblOffset val="100"/>
        <c:baseTimeUnit val="years"/>
      </c:dateAx>
      <c:valAx>
        <c:axId val="1033451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334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1110.27</c:v>
                </c:pt>
                <c:pt idx="1">
                  <c:v>2702.27</c:v>
                </c:pt>
                <c:pt idx="2">
                  <c:v>7273.33</c:v>
                </c:pt>
                <c:pt idx="3">
                  <c:v>609.46</c:v>
                </c:pt>
                <c:pt idx="4">
                  <c:v>553.73</c:v>
                </c:pt>
              </c:numCache>
            </c:numRef>
          </c:val>
        </c:ser>
        <c:dLbls>
          <c:showLegendKey val="0"/>
          <c:showVal val="0"/>
          <c:showCatName val="0"/>
          <c:showSerName val="0"/>
          <c:showPercent val="0"/>
          <c:showBubbleSize val="0"/>
        </c:dLbls>
        <c:gapWidth val="150"/>
        <c:axId val="103380096"/>
        <c:axId val="10338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995.5</c:v>
                </c:pt>
                <c:pt idx="1">
                  <c:v>915.5</c:v>
                </c:pt>
                <c:pt idx="2">
                  <c:v>963.24</c:v>
                </c:pt>
                <c:pt idx="3">
                  <c:v>381.53</c:v>
                </c:pt>
                <c:pt idx="4">
                  <c:v>391.54</c:v>
                </c:pt>
              </c:numCache>
            </c:numRef>
          </c:val>
          <c:smooth val="0"/>
        </c:ser>
        <c:dLbls>
          <c:showLegendKey val="0"/>
          <c:showVal val="0"/>
          <c:showCatName val="0"/>
          <c:showSerName val="0"/>
          <c:showPercent val="0"/>
          <c:showBubbleSize val="0"/>
        </c:dLbls>
        <c:marker val="1"/>
        <c:smooth val="0"/>
        <c:axId val="103380096"/>
        <c:axId val="103382016"/>
      </c:lineChart>
      <c:dateAx>
        <c:axId val="103380096"/>
        <c:scaling>
          <c:orientation val="minMax"/>
        </c:scaling>
        <c:delete val="1"/>
        <c:axPos val="b"/>
        <c:numFmt formatCode="ge" sourceLinked="1"/>
        <c:majorTickMark val="none"/>
        <c:minorTickMark val="none"/>
        <c:tickLblPos val="none"/>
        <c:crossAx val="103382016"/>
        <c:crosses val="autoZero"/>
        <c:auto val="1"/>
        <c:lblOffset val="100"/>
        <c:baseTimeUnit val="years"/>
      </c:dateAx>
      <c:valAx>
        <c:axId val="1033820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338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549.15</c:v>
                </c:pt>
                <c:pt idx="1">
                  <c:v>552.89</c:v>
                </c:pt>
                <c:pt idx="2">
                  <c:v>571.22</c:v>
                </c:pt>
                <c:pt idx="3">
                  <c:v>590.41</c:v>
                </c:pt>
                <c:pt idx="4">
                  <c:v>601.86</c:v>
                </c:pt>
              </c:numCache>
            </c:numRef>
          </c:val>
        </c:ser>
        <c:dLbls>
          <c:showLegendKey val="0"/>
          <c:showVal val="0"/>
          <c:showCatName val="0"/>
          <c:showSerName val="0"/>
          <c:showPercent val="0"/>
          <c:showBubbleSize val="0"/>
        </c:dLbls>
        <c:gapWidth val="150"/>
        <c:axId val="103412480"/>
        <c:axId val="10341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414.59</c:v>
                </c:pt>
                <c:pt idx="1">
                  <c:v>404.78</c:v>
                </c:pt>
                <c:pt idx="2">
                  <c:v>400.38</c:v>
                </c:pt>
                <c:pt idx="3">
                  <c:v>393.27</c:v>
                </c:pt>
                <c:pt idx="4">
                  <c:v>386.97</c:v>
                </c:pt>
              </c:numCache>
            </c:numRef>
          </c:val>
          <c:smooth val="0"/>
        </c:ser>
        <c:dLbls>
          <c:showLegendKey val="0"/>
          <c:showVal val="0"/>
          <c:showCatName val="0"/>
          <c:showSerName val="0"/>
          <c:showPercent val="0"/>
          <c:showBubbleSize val="0"/>
        </c:dLbls>
        <c:marker val="1"/>
        <c:smooth val="0"/>
        <c:axId val="103412480"/>
        <c:axId val="103414400"/>
      </c:lineChart>
      <c:dateAx>
        <c:axId val="103412480"/>
        <c:scaling>
          <c:orientation val="minMax"/>
        </c:scaling>
        <c:delete val="1"/>
        <c:axPos val="b"/>
        <c:numFmt formatCode="ge" sourceLinked="1"/>
        <c:majorTickMark val="none"/>
        <c:minorTickMark val="none"/>
        <c:tickLblPos val="none"/>
        <c:crossAx val="103414400"/>
        <c:crosses val="autoZero"/>
        <c:auto val="1"/>
        <c:lblOffset val="100"/>
        <c:baseTimeUnit val="years"/>
      </c:dateAx>
      <c:valAx>
        <c:axId val="1034144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341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110.82</c:v>
                </c:pt>
                <c:pt idx="1">
                  <c:v>108.47</c:v>
                </c:pt>
                <c:pt idx="2">
                  <c:v>107.79</c:v>
                </c:pt>
                <c:pt idx="3">
                  <c:v>111.09</c:v>
                </c:pt>
                <c:pt idx="4">
                  <c:v>106.06</c:v>
                </c:pt>
              </c:numCache>
            </c:numRef>
          </c:val>
        </c:ser>
        <c:dLbls>
          <c:showLegendKey val="0"/>
          <c:showVal val="0"/>
          <c:showCatName val="0"/>
          <c:showSerName val="0"/>
          <c:showPercent val="0"/>
          <c:showBubbleSize val="0"/>
        </c:dLbls>
        <c:gapWidth val="150"/>
        <c:axId val="104212736"/>
        <c:axId val="10424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97.71</c:v>
                </c:pt>
                <c:pt idx="1">
                  <c:v>98.07</c:v>
                </c:pt>
                <c:pt idx="2">
                  <c:v>96.56</c:v>
                </c:pt>
                <c:pt idx="3">
                  <c:v>100.47</c:v>
                </c:pt>
                <c:pt idx="4">
                  <c:v>101.72</c:v>
                </c:pt>
              </c:numCache>
            </c:numRef>
          </c:val>
          <c:smooth val="0"/>
        </c:ser>
        <c:dLbls>
          <c:showLegendKey val="0"/>
          <c:showVal val="0"/>
          <c:showCatName val="0"/>
          <c:showSerName val="0"/>
          <c:showPercent val="0"/>
          <c:showBubbleSize val="0"/>
        </c:dLbls>
        <c:marker val="1"/>
        <c:smooth val="0"/>
        <c:axId val="104212736"/>
        <c:axId val="104243584"/>
      </c:lineChart>
      <c:dateAx>
        <c:axId val="104212736"/>
        <c:scaling>
          <c:orientation val="minMax"/>
        </c:scaling>
        <c:delete val="1"/>
        <c:axPos val="b"/>
        <c:numFmt formatCode="ge" sourceLinked="1"/>
        <c:majorTickMark val="none"/>
        <c:minorTickMark val="none"/>
        <c:tickLblPos val="none"/>
        <c:crossAx val="104243584"/>
        <c:crosses val="autoZero"/>
        <c:auto val="1"/>
        <c:lblOffset val="100"/>
        <c:baseTimeUnit val="years"/>
      </c:dateAx>
      <c:valAx>
        <c:axId val="10424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1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205.31</c:v>
                </c:pt>
                <c:pt idx="1">
                  <c:v>209.61</c:v>
                </c:pt>
                <c:pt idx="2">
                  <c:v>211.55</c:v>
                </c:pt>
                <c:pt idx="3">
                  <c:v>206.23</c:v>
                </c:pt>
                <c:pt idx="4">
                  <c:v>215.7</c:v>
                </c:pt>
              </c:numCache>
            </c:numRef>
          </c:val>
        </c:ser>
        <c:dLbls>
          <c:showLegendKey val="0"/>
          <c:showVal val="0"/>
          <c:showCatName val="0"/>
          <c:showSerName val="0"/>
          <c:showPercent val="0"/>
          <c:showBubbleSize val="0"/>
        </c:dLbls>
        <c:gapWidth val="150"/>
        <c:axId val="104277504"/>
        <c:axId val="10427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173.56</c:v>
                </c:pt>
                <c:pt idx="1">
                  <c:v>172.26</c:v>
                </c:pt>
                <c:pt idx="2">
                  <c:v>177.14</c:v>
                </c:pt>
                <c:pt idx="3">
                  <c:v>169.82</c:v>
                </c:pt>
                <c:pt idx="4">
                  <c:v>168.2</c:v>
                </c:pt>
              </c:numCache>
            </c:numRef>
          </c:val>
          <c:smooth val="0"/>
        </c:ser>
        <c:dLbls>
          <c:showLegendKey val="0"/>
          <c:showVal val="0"/>
          <c:showCatName val="0"/>
          <c:showSerName val="0"/>
          <c:showPercent val="0"/>
          <c:showBubbleSize val="0"/>
        </c:dLbls>
        <c:marker val="1"/>
        <c:smooth val="0"/>
        <c:axId val="104277504"/>
        <c:axId val="104279424"/>
      </c:lineChart>
      <c:dateAx>
        <c:axId val="104277504"/>
        <c:scaling>
          <c:orientation val="minMax"/>
        </c:scaling>
        <c:delete val="1"/>
        <c:axPos val="b"/>
        <c:numFmt formatCode="ge" sourceLinked="1"/>
        <c:majorTickMark val="none"/>
        <c:minorTickMark val="none"/>
        <c:tickLblPos val="none"/>
        <c:crossAx val="104279424"/>
        <c:crosses val="autoZero"/>
        <c:auto val="1"/>
        <c:lblOffset val="100"/>
        <c:baseTimeUnit val="years"/>
      </c:dateAx>
      <c:valAx>
        <c:axId val="10427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7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鹿角市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A6</v>
      </c>
      <c r="AA8" s="53"/>
      <c r="AB8" s="53"/>
      <c r="AC8" s="53"/>
      <c r="AD8" s="53"/>
      <c r="AE8" s="53"/>
      <c r="AF8" s="53"/>
      <c r="AG8" s="54"/>
      <c r="AH8" s="3"/>
      <c r="AI8" s="55">
        <f>データ!Q6</f>
        <v>32744</v>
      </c>
      <c r="AJ8" s="56"/>
      <c r="AK8" s="56"/>
      <c r="AL8" s="56"/>
      <c r="AM8" s="56"/>
      <c r="AN8" s="56"/>
      <c r="AO8" s="56"/>
      <c r="AP8" s="57"/>
      <c r="AQ8" s="47">
        <f>データ!R6</f>
        <v>707.52</v>
      </c>
      <c r="AR8" s="47"/>
      <c r="AS8" s="47"/>
      <c r="AT8" s="47"/>
      <c r="AU8" s="47"/>
      <c r="AV8" s="47"/>
      <c r="AW8" s="47"/>
      <c r="AX8" s="47"/>
      <c r="AY8" s="47">
        <f>データ!S6</f>
        <v>46.28</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53.54</v>
      </c>
      <c r="K10" s="47"/>
      <c r="L10" s="47"/>
      <c r="M10" s="47"/>
      <c r="N10" s="47"/>
      <c r="O10" s="47"/>
      <c r="P10" s="47"/>
      <c r="Q10" s="47"/>
      <c r="R10" s="47">
        <f>データ!O6</f>
        <v>81.31</v>
      </c>
      <c r="S10" s="47"/>
      <c r="T10" s="47"/>
      <c r="U10" s="47"/>
      <c r="V10" s="47"/>
      <c r="W10" s="47"/>
      <c r="X10" s="47"/>
      <c r="Y10" s="47"/>
      <c r="Z10" s="78">
        <f>データ!P6</f>
        <v>4240</v>
      </c>
      <c r="AA10" s="78"/>
      <c r="AB10" s="78"/>
      <c r="AC10" s="78"/>
      <c r="AD10" s="78"/>
      <c r="AE10" s="78"/>
      <c r="AF10" s="78"/>
      <c r="AG10" s="78"/>
      <c r="AH10" s="2"/>
      <c r="AI10" s="78">
        <f>データ!T6</f>
        <v>26415</v>
      </c>
      <c r="AJ10" s="78"/>
      <c r="AK10" s="78"/>
      <c r="AL10" s="78"/>
      <c r="AM10" s="78"/>
      <c r="AN10" s="78"/>
      <c r="AO10" s="78"/>
      <c r="AP10" s="78"/>
      <c r="AQ10" s="47">
        <f>データ!U6</f>
        <v>21.46</v>
      </c>
      <c r="AR10" s="47"/>
      <c r="AS10" s="47"/>
      <c r="AT10" s="47"/>
      <c r="AU10" s="47"/>
      <c r="AV10" s="47"/>
      <c r="AW10" s="47"/>
      <c r="AX10" s="47"/>
      <c r="AY10" s="47">
        <f>データ!V6</f>
        <v>1230.8900000000001</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103</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104</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105</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34</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51</v>
      </c>
      <c r="B4" s="28"/>
      <c r="C4" s="28"/>
      <c r="D4" s="28"/>
      <c r="E4" s="28"/>
      <c r="F4" s="28"/>
      <c r="G4" s="28"/>
      <c r="H4" s="86"/>
      <c r="I4" s="87"/>
      <c r="J4" s="87"/>
      <c r="K4" s="87"/>
      <c r="L4" s="87"/>
      <c r="M4" s="87"/>
      <c r="N4" s="87"/>
      <c r="O4" s="87"/>
      <c r="P4" s="87"/>
      <c r="Q4" s="87"/>
      <c r="R4" s="87"/>
      <c r="S4" s="87"/>
      <c r="T4" s="87"/>
      <c r="U4" s="87"/>
      <c r="V4" s="88"/>
      <c r="W4" s="82" t="s">
        <v>52</v>
      </c>
      <c r="X4" s="82"/>
      <c r="Y4" s="82"/>
      <c r="Z4" s="82"/>
      <c r="AA4" s="82"/>
      <c r="AB4" s="82"/>
      <c r="AC4" s="82"/>
      <c r="AD4" s="82"/>
      <c r="AE4" s="82"/>
      <c r="AF4" s="82"/>
      <c r="AG4" s="82"/>
      <c r="AH4" s="82" t="s">
        <v>53</v>
      </c>
      <c r="AI4" s="82"/>
      <c r="AJ4" s="82"/>
      <c r="AK4" s="82"/>
      <c r="AL4" s="82"/>
      <c r="AM4" s="82"/>
      <c r="AN4" s="82"/>
      <c r="AO4" s="82"/>
      <c r="AP4" s="82"/>
      <c r="AQ4" s="82"/>
      <c r="AR4" s="82"/>
      <c r="AS4" s="82" t="s">
        <v>54</v>
      </c>
      <c r="AT4" s="82"/>
      <c r="AU4" s="82"/>
      <c r="AV4" s="82"/>
      <c r="AW4" s="82"/>
      <c r="AX4" s="82"/>
      <c r="AY4" s="82"/>
      <c r="AZ4" s="82"/>
      <c r="BA4" s="82"/>
      <c r="BB4" s="82"/>
      <c r="BC4" s="82"/>
      <c r="BD4" s="82" t="s">
        <v>55</v>
      </c>
      <c r="BE4" s="82"/>
      <c r="BF4" s="82"/>
      <c r="BG4" s="82"/>
      <c r="BH4" s="82"/>
      <c r="BI4" s="82"/>
      <c r="BJ4" s="82"/>
      <c r="BK4" s="82"/>
      <c r="BL4" s="82"/>
      <c r="BM4" s="82"/>
      <c r="BN4" s="82"/>
      <c r="BO4" s="82" t="s">
        <v>56</v>
      </c>
      <c r="BP4" s="82"/>
      <c r="BQ4" s="82"/>
      <c r="BR4" s="82"/>
      <c r="BS4" s="82"/>
      <c r="BT4" s="82"/>
      <c r="BU4" s="82"/>
      <c r="BV4" s="82"/>
      <c r="BW4" s="82"/>
      <c r="BX4" s="82"/>
      <c r="BY4" s="82"/>
      <c r="BZ4" s="82" t="s">
        <v>57</v>
      </c>
      <c r="CA4" s="82"/>
      <c r="CB4" s="82"/>
      <c r="CC4" s="82"/>
      <c r="CD4" s="82"/>
      <c r="CE4" s="82"/>
      <c r="CF4" s="82"/>
      <c r="CG4" s="82"/>
      <c r="CH4" s="82"/>
      <c r="CI4" s="82"/>
      <c r="CJ4" s="82"/>
      <c r="CK4" s="82" t="s">
        <v>58</v>
      </c>
      <c r="CL4" s="82"/>
      <c r="CM4" s="82"/>
      <c r="CN4" s="82"/>
      <c r="CO4" s="82"/>
      <c r="CP4" s="82"/>
      <c r="CQ4" s="82"/>
      <c r="CR4" s="82"/>
      <c r="CS4" s="82"/>
      <c r="CT4" s="82"/>
      <c r="CU4" s="82"/>
      <c r="CV4" s="82" t="s">
        <v>59</v>
      </c>
      <c r="CW4" s="82"/>
      <c r="CX4" s="82"/>
      <c r="CY4" s="82"/>
      <c r="CZ4" s="82"/>
      <c r="DA4" s="82"/>
      <c r="DB4" s="82"/>
      <c r="DC4" s="82"/>
      <c r="DD4" s="82"/>
      <c r="DE4" s="82"/>
      <c r="DF4" s="82"/>
      <c r="DG4" s="82" t="s">
        <v>60</v>
      </c>
      <c r="DH4" s="82"/>
      <c r="DI4" s="82"/>
      <c r="DJ4" s="82"/>
      <c r="DK4" s="82"/>
      <c r="DL4" s="82"/>
      <c r="DM4" s="82"/>
      <c r="DN4" s="82"/>
      <c r="DO4" s="82"/>
      <c r="DP4" s="82"/>
      <c r="DQ4" s="82"/>
      <c r="DR4" s="82" t="s">
        <v>61</v>
      </c>
      <c r="DS4" s="82"/>
      <c r="DT4" s="82"/>
      <c r="DU4" s="82"/>
      <c r="DV4" s="82"/>
      <c r="DW4" s="82"/>
      <c r="DX4" s="82"/>
      <c r="DY4" s="82"/>
      <c r="DZ4" s="82"/>
      <c r="EA4" s="82"/>
      <c r="EB4" s="82"/>
      <c r="EC4" s="82" t="s">
        <v>62</v>
      </c>
      <c r="ED4" s="82"/>
      <c r="EE4" s="82"/>
      <c r="EF4" s="82"/>
      <c r="EG4" s="82"/>
      <c r="EH4" s="82"/>
      <c r="EI4" s="82"/>
      <c r="EJ4" s="82"/>
      <c r="EK4" s="82"/>
      <c r="EL4" s="82"/>
      <c r="EM4" s="82"/>
    </row>
    <row r="5" spans="1:143">
      <c r="A5" s="26" t="s">
        <v>63</v>
      </c>
      <c r="B5" s="29"/>
      <c r="C5" s="29"/>
      <c r="D5" s="29"/>
      <c r="E5" s="29"/>
      <c r="F5" s="29"/>
      <c r="G5" s="29"/>
      <c r="H5" s="30" t="s">
        <v>64</v>
      </c>
      <c r="I5" s="30" t="s">
        <v>65</v>
      </c>
      <c r="J5" s="30" t="s">
        <v>66</v>
      </c>
      <c r="K5" s="30" t="s">
        <v>67</v>
      </c>
      <c r="L5" s="30" t="s">
        <v>68</v>
      </c>
      <c r="M5" s="30" t="s">
        <v>69</v>
      </c>
      <c r="N5" s="30" t="s">
        <v>70</v>
      </c>
      <c r="O5" s="30" t="s">
        <v>71</v>
      </c>
      <c r="P5" s="30" t="s">
        <v>72</v>
      </c>
      <c r="Q5" s="30" t="s">
        <v>73</v>
      </c>
      <c r="R5" s="30" t="s">
        <v>74</v>
      </c>
      <c r="S5" s="30" t="s">
        <v>75</v>
      </c>
      <c r="T5" s="30" t="s">
        <v>76</v>
      </c>
      <c r="U5" s="30" t="s">
        <v>77</v>
      </c>
      <c r="V5" s="30" t="s">
        <v>78</v>
      </c>
      <c r="W5" s="30" t="s">
        <v>79</v>
      </c>
      <c r="X5" s="30" t="s">
        <v>80</v>
      </c>
      <c r="Y5" s="30" t="s">
        <v>81</v>
      </c>
      <c r="Z5" s="30" t="s">
        <v>82</v>
      </c>
      <c r="AA5" s="30" t="s">
        <v>83</v>
      </c>
      <c r="AB5" s="30" t="s">
        <v>84</v>
      </c>
      <c r="AC5" s="30" t="s">
        <v>85</v>
      </c>
      <c r="AD5" s="30" t="s">
        <v>86</v>
      </c>
      <c r="AE5" s="30" t="s">
        <v>87</v>
      </c>
      <c r="AF5" s="30" t="s">
        <v>88</v>
      </c>
      <c r="AG5" s="30" t="s">
        <v>89</v>
      </c>
      <c r="AH5" s="30" t="s">
        <v>79</v>
      </c>
      <c r="AI5" s="30" t="s">
        <v>80</v>
      </c>
      <c r="AJ5" s="30" t="s">
        <v>81</v>
      </c>
      <c r="AK5" s="30" t="s">
        <v>82</v>
      </c>
      <c r="AL5" s="30" t="s">
        <v>83</v>
      </c>
      <c r="AM5" s="30" t="s">
        <v>84</v>
      </c>
      <c r="AN5" s="30" t="s">
        <v>85</v>
      </c>
      <c r="AO5" s="30" t="s">
        <v>86</v>
      </c>
      <c r="AP5" s="30" t="s">
        <v>87</v>
      </c>
      <c r="AQ5" s="30" t="s">
        <v>88</v>
      </c>
      <c r="AR5" s="30" t="s">
        <v>90</v>
      </c>
      <c r="AS5" s="30" t="s">
        <v>79</v>
      </c>
      <c r="AT5" s="30" t="s">
        <v>80</v>
      </c>
      <c r="AU5" s="30" t="s">
        <v>81</v>
      </c>
      <c r="AV5" s="30" t="s">
        <v>82</v>
      </c>
      <c r="AW5" s="30" t="s">
        <v>83</v>
      </c>
      <c r="AX5" s="30" t="s">
        <v>84</v>
      </c>
      <c r="AY5" s="30" t="s">
        <v>85</v>
      </c>
      <c r="AZ5" s="30" t="s">
        <v>86</v>
      </c>
      <c r="BA5" s="30" t="s">
        <v>87</v>
      </c>
      <c r="BB5" s="30" t="s">
        <v>88</v>
      </c>
      <c r="BC5" s="30" t="s">
        <v>90</v>
      </c>
      <c r="BD5" s="30" t="s">
        <v>79</v>
      </c>
      <c r="BE5" s="30" t="s">
        <v>80</v>
      </c>
      <c r="BF5" s="30" t="s">
        <v>81</v>
      </c>
      <c r="BG5" s="30" t="s">
        <v>82</v>
      </c>
      <c r="BH5" s="30" t="s">
        <v>83</v>
      </c>
      <c r="BI5" s="30" t="s">
        <v>84</v>
      </c>
      <c r="BJ5" s="30" t="s">
        <v>85</v>
      </c>
      <c r="BK5" s="30" t="s">
        <v>86</v>
      </c>
      <c r="BL5" s="30" t="s">
        <v>87</v>
      </c>
      <c r="BM5" s="30" t="s">
        <v>88</v>
      </c>
      <c r="BN5" s="30" t="s">
        <v>90</v>
      </c>
      <c r="BO5" s="30" t="s">
        <v>79</v>
      </c>
      <c r="BP5" s="30" t="s">
        <v>80</v>
      </c>
      <c r="BQ5" s="30" t="s">
        <v>81</v>
      </c>
      <c r="BR5" s="30" t="s">
        <v>82</v>
      </c>
      <c r="BS5" s="30" t="s">
        <v>83</v>
      </c>
      <c r="BT5" s="30" t="s">
        <v>84</v>
      </c>
      <c r="BU5" s="30" t="s">
        <v>85</v>
      </c>
      <c r="BV5" s="30" t="s">
        <v>86</v>
      </c>
      <c r="BW5" s="30" t="s">
        <v>87</v>
      </c>
      <c r="BX5" s="30" t="s">
        <v>88</v>
      </c>
      <c r="BY5" s="30" t="s">
        <v>90</v>
      </c>
      <c r="BZ5" s="30" t="s">
        <v>79</v>
      </c>
      <c r="CA5" s="30" t="s">
        <v>80</v>
      </c>
      <c r="CB5" s="30" t="s">
        <v>81</v>
      </c>
      <c r="CC5" s="30" t="s">
        <v>82</v>
      </c>
      <c r="CD5" s="30" t="s">
        <v>83</v>
      </c>
      <c r="CE5" s="30" t="s">
        <v>84</v>
      </c>
      <c r="CF5" s="30" t="s">
        <v>85</v>
      </c>
      <c r="CG5" s="30" t="s">
        <v>86</v>
      </c>
      <c r="CH5" s="30" t="s">
        <v>87</v>
      </c>
      <c r="CI5" s="30" t="s">
        <v>88</v>
      </c>
      <c r="CJ5" s="30" t="s">
        <v>90</v>
      </c>
      <c r="CK5" s="30" t="s">
        <v>79</v>
      </c>
      <c r="CL5" s="30" t="s">
        <v>80</v>
      </c>
      <c r="CM5" s="30" t="s">
        <v>81</v>
      </c>
      <c r="CN5" s="30" t="s">
        <v>82</v>
      </c>
      <c r="CO5" s="30" t="s">
        <v>83</v>
      </c>
      <c r="CP5" s="30" t="s">
        <v>84</v>
      </c>
      <c r="CQ5" s="30" t="s">
        <v>85</v>
      </c>
      <c r="CR5" s="30" t="s">
        <v>86</v>
      </c>
      <c r="CS5" s="30" t="s">
        <v>87</v>
      </c>
      <c r="CT5" s="30" t="s">
        <v>88</v>
      </c>
      <c r="CU5" s="30" t="s">
        <v>90</v>
      </c>
      <c r="CV5" s="30" t="s">
        <v>79</v>
      </c>
      <c r="CW5" s="30" t="s">
        <v>80</v>
      </c>
      <c r="CX5" s="30" t="s">
        <v>81</v>
      </c>
      <c r="CY5" s="30" t="s">
        <v>82</v>
      </c>
      <c r="CZ5" s="30" t="s">
        <v>83</v>
      </c>
      <c r="DA5" s="30" t="s">
        <v>84</v>
      </c>
      <c r="DB5" s="30" t="s">
        <v>85</v>
      </c>
      <c r="DC5" s="30" t="s">
        <v>86</v>
      </c>
      <c r="DD5" s="30" t="s">
        <v>87</v>
      </c>
      <c r="DE5" s="30" t="s">
        <v>88</v>
      </c>
      <c r="DF5" s="30" t="s">
        <v>90</v>
      </c>
      <c r="DG5" s="30" t="s">
        <v>79</v>
      </c>
      <c r="DH5" s="30" t="s">
        <v>80</v>
      </c>
      <c r="DI5" s="30" t="s">
        <v>81</v>
      </c>
      <c r="DJ5" s="30" t="s">
        <v>82</v>
      </c>
      <c r="DK5" s="30" t="s">
        <v>83</v>
      </c>
      <c r="DL5" s="30" t="s">
        <v>84</v>
      </c>
      <c r="DM5" s="30" t="s">
        <v>85</v>
      </c>
      <c r="DN5" s="30" t="s">
        <v>86</v>
      </c>
      <c r="DO5" s="30" t="s">
        <v>87</v>
      </c>
      <c r="DP5" s="30" t="s">
        <v>88</v>
      </c>
      <c r="DQ5" s="30" t="s">
        <v>90</v>
      </c>
      <c r="DR5" s="30" t="s">
        <v>79</v>
      </c>
      <c r="DS5" s="30" t="s">
        <v>80</v>
      </c>
      <c r="DT5" s="30" t="s">
        <v>81</v>
      </c>
      <c r="DU5" s="30" t="s">
        <v>82</v>
      </c>
      <c r="DV5" s="30" t="s">
        <v>83</v>
      </c>
      <c r="DW5" s="30" t="s">
        <v>84</v>
      </c>
      <c r="DX5" s="30" t="s">
        <v>85</v>
      </c>
      <c r="DY5" s="30" t="s">
        <v>86</v>
      </c>
      <c r="DZ5" s="30" t="s">
        <v>87</v>
      </c>
      <c r="EA5" s="30" t="s">
        <v>88</v>
      </c>
      <c r="EB5" s="30" t="s">
        <v>90</v>
      </c>
      <c r="EC5" s="30" t="s">
        <v>79</v>
      </c>
      <c r="ED5" s="30" t="s">
        <v>80</v>
      </c>
      <c r="EE5" s="30" t="s">
        <v>81</v>
      </c>
      <c r="EF5" s="30" t="s">
        <v>82</v>
      </c>
      <c r="EG5" s="30" t="s">
        <v>83</v>
      </c>
      <c r="EH5" s="30" t="s">
        <v>84</v>
      </c>
      <c r="EI5" s="30" t="s">
        <v>85</v>
      </c>
      <c r="EJ5" s="30" t="s">
        <v>86</v>
      </c>
      <c r="EK5" s="30" t="s">
        <v>87</v>
      </c>
      <c r="EL5" s="30" t="s">
        <v>88</v>
      </c>
      <c r="EM5" s="30" t="s">
        <v>90</v>
      </c>
    </row>
    <row r="6" spans="1:143" s="34" customFormat="1">
      <c r="A6" s="26" t="s">
        <v>91</v>
      </c>
      <c r="B6" s="31">
        <f>B7</f>
        <v>2015</v>
      </c>
      <c r="C6" s="31">
        <f t="shared" ref="C6:V6" si="3">C7</f>
        <v>52094</v>
      </c>
      <c r="D6" s="31">
        <f t="shared" si="3"/>
        <v>46</v>
      </c>
      <c r="E6" s="31">
        <f t="shared" si="3"/>
        <v>1</v>
      </c>
      <c r="F6" s="31">
        <f t="shared" si="3"/>
        <v>0</v>
      </c>
      <c r="G6" s="31">
        <f t="shared" si="3"/>
        <v>1</v>
      </c>
      <c r="H6" s="31" t="str">
        <f t="shared" si="3"/>
        <v>秋田県　鹿角市</v>
      </c>
      <c r="I6" s="31" t="str">
        <f t="shared" si="3"/>
        <v>法適用</v>
      </c>
      <c r="J6" s="31" t="str">
        <f t="shared" si="3"/>
        <v>水道事業</v>
      </c>
      <c r="K6" s="31" t="str">
        <f t="shared" si="3"/>
        <v>末端給水事業</v>
      </c>
      <c r="L6" s="31" t="str">
        <f t="shared" si="3"/>
        <v>A6</v>
      </c>
      <c r="M6" s="32" t="str">
        <f t="shared" si="3"/>
        <v>-</v>
      </c>
      <c r="N6" s="32">
        <f t="shared" si="3"/>
        <v>53.54</v>
      </c>
      <c r="O6" s="32">
        <f t="shared" si="3"/>
        <v>81.31</v>
      </c>
      <c r="P6" s="32">
        <f t="shared" si="3"/>
        <v>4240</v>
      </c>
      <c r="Q6" s="32">
        <f t="shared" si="3"/>
        <v>32744</v>
      </c>
      <c r="R6" s="32">
        <f t="shared" si="3"/>
        <v>707.52</v>
      </c>
      <c r="S6" s="32">
        <f t="shared" si="3"/>
        <v>46.28</v>
      </c>
      <c r="T6" s="32">
        <f t="shared" si="3"/>
        <v>26415</v>
      </c>
      <c r="U6" s="32">
        <f t="shared" si="3"/>
        <v>21.46</v>
      </c>
      <c r="V6" s="32">
        <f t="shared" si="3"/>
        <v>1230.8900000000001</v>
      </c>
      <c r="W6" s="33">
        <f>IF(W7="",NA(),W7)</f>
        <v>113.61</v>
      </c>
      <c r="X6" s="33">
        <f t="shared" ref="X6:AF6" si="4">IF(X7="",NA(),X7)</f>
        <v>112.23</v>
      </c>
      <c r="Y6" s="33">
        <f t="shared" si="4"/>
        <v>112.35</v>
      </c>
      <c r="Z6" s="33">
        <f t="shared" si="4"/>
        <v>114.11</v>
      </c>
      <c r="AA6" s="33">
        <f t="shared" si="4"/>
        <v>109.29</v>
      </c>
      <c r="AB6" s="33">
        <f t="shared" si="4"/>
        <v>107.37</v>
      </c>
      <c r="AC6" s="33">
        <f t="shared" si="4"/>
        <v>107.57</v>
      </c>
      <c r="AD6" s="33">
        <f t="shared" si="4"/>
        <v>106.55</v>
      </c>
      <c r="AE6" s="33">
        <f t="shared" si="4"/>
        <v>110.01</v>
      </c>
      <c r="AF6" s="33">
        <f t="shared" si="4"/>
        <v>111.21</v>
      </c>
      <c r="AG6" s="32" t="str">
        <f>IF(AG7="","",IF(AG7="-","【-】","【"&amp;SUBSTITUTE(TEXT(AG7,"#,##0.00"),"-","△")&amp;"】"))</f>
        <v>【113.56】</v>
      </c>
      <c r="AH6" s="32">
        <f>IF(AH7="",NA(),AH7)</f>
        <v>0</v>
      </c>
      <c r="AI6" s="32">
        <f t="shared" ref="AI6:AQ6" si="5">IF(AI7="",NA(),AI7)</f>
        <v>0</v>
      </c>
      <c r="AJ6" s="32">
        <f t="shared" si="5"/>
        <v>0</v>
      </c>
      <c r="AK6" s="32">
        <f t="shared" si="5"/>
        <v>0</v>
      </c>
      <c r="AL6" s="32">
        <f t="shared" si="5"/>
        <v>0</v>
      </c>
      <c r="AM6" s="33">
        <f t="shared" si="5"/>
        <v>8.5</v>
      </c>
      <c r="AN6" s="33">
        <f t="shared" si="5"/>
        <v>9.34</v>
      </c>
      <c r="AO6" s="33">
        <f t="shared" si="5"/>
        <v>9.56</v>
      </c>
      <c r="AP6" s="33">
        <f t="shared" si="5"/>
        <v>2.8</v>
      </c>
      <c r="AQ6" s="33">
        <f t="shared" si="5"/>
        <v>1.93</v>
      </c>
      <c r="AR6" s="32" t="str">
        <f>IF(AR7="","",IF(AR7="-","【-】","【"&amp;SUBSTITUTE(TEXT(AR7,"#,##0.00"),"-","△")&amp;"】"))</f>
        <v>【0.87】</v>
      </c>
      <c r="AS6" s="33">
        <f>IF(AS7="",NA(),AS7)</f>
        <v>1110.27</v>
      </c>
      <c r="AT6" s="33">
        <f t="shared" ref="AT6:BB6" si="6">IF(AT7="",NA(),AT7)</f>
        <v>2702.27</v>
      </c>
      <c r="AU6" s="33">
        <f t="shared" si="6"/>
        <v>7273.33</v>
      </c>
      <c r="AV6" s="33">
        <f t="shared" si="6"/>
        <v>609.46</v>
      </c>
      <c r="AW6" s="33">
        <f t="shared" si="6"/>
        <v>553.73</v>
      </c>
      <c r="AX6" s="33">
        <f t="shared" si="6"/>
        <v>995.5</v>
      </c>
      <c r="AY6" s="33">
        <f t="shared" si="6"/>
        <v>915.5</v>
      </c>
      <c r="AZ6" s="33">
        <f t="shared" si="6"/>
        <v>963.24</v>
      </c>
      <c r="BA6" s="33">
        <f t="shared" si="6"/>
        <v>381.53</v>
      </c>
      <c r="BB6" s="33">
        <f t="shared" si="6"/>
        <v>391.54</v>
      </c>
      <c r="BC6" s="32" t="str">
        <f>IF(BC7="","",IF(BC7="-","【-】","【"&amp;SUBSTITUTE(TEXT(BC7,"#,##0.00"),"-","△")&amp;"】"))</f>
        <v>【262.74】</v>
      </c>
      <c r="BD6" s="33">
        <f>IF(BD7="",NA(),BD7)</f>
        <v>549.15</v>
      </c>
      <c r="BE6" s="33">
        <f t="shared" ref="BE6:BM6" si="7">IF(BE7="",NA(),BE7)</f>
        <v>552.89</v>
      </c>
      <c r="BF6" s="33">
        <f t="shared" si="7"/>
        <v>571.22</v>
      </c>
      <c r="BG6" s="33">
        <f t="shared" si="7"/>
        <v>590.41</v>
      </c>
      <c r="BH6" s="33">
        <f t="shared" si="7"/>
        <v>601.86</v>
      </c>
      <c r="BI6" s="33">
        <f t="shared" si="7"/>
        <v>414.59</v>
      </c>
      <c r="BJ6" s="33">
        <f t="shared" si="7"/>
        <v>404.78</v>
      </c>
      <c r="BK6" s="33">
        <f t="shared" si="7"/>
        <v>400.38</v>
      </c>
      <c r="BL6" s="33">
        <f t="shared" si="7"/>
        <v>393.27</v>
      </c>
      <c r="BM6" s="33">
        <f t="shared" si="7"/>
        <v>386.97</v>
      </c>
      <c r="BN6" s="32" t="str">
        <f>IF(BN7="","",IF(BN7="-","【-】","【"&amp;SUBSTITUTE(TEXT(BN7,"#,##0.00"),"-","△")&amp;"】"))</f>
        <v>【276.38】</v>
      </c>
      <c r="BO6" s="33">
        <f>IF(BO7="",NA(),BO7)</f>
        <v>110.82</v>
      </c>
      <c r="BP6" s="33">
        <f t="shared" ref="BP6:BX6" si="8">IF(BP7="",NA(),BP7)</f>
        <v>108.47</v>
      </c>
      <c r="BQ6" s="33">
        <f t="shared" si="8"/>
        <v>107.79</v>
      </c>
      <c r="BR6" s="33">
        <f t="shared" si="8"/>
        <v>111.09</v>
      </c>
      <c r="BS6" s="33">
        <f t="shared" si="8"/>
        <v>106.06</v>
      </c>
      <c r="BT6" s="33">
        <f t="shared" si="8"/>
        <v>97.71</v>
      </c>
      <c r="BU6" s="33">
        <f t="shared" si="8"/>
        <v>98.07</v>
      </c>
      <c r="BV6" s="33">
        <f t="shared" si="8"/>
        <v>96.56</v>
      </c>
      <c r="BW6" s="33">
        <f t="shared" si="8"/>
        <v>100.47</v>
      </c>
      <c r="BX6" s="33">
        <f t="shared" si="8"/>
        <v>101.72</v>
      </c>
      <c r="BY6" s="32" t="str">
        <f>IF(BY7="","",IF(BY7="-","【-】","【"&amp;SUBSTITUTE(TEXT(BY7,"#,##0.00"),"-","△")&amp;"】"))</f>
        <v>【104.99】</v>
      </c>
      <c r="BZ6" s="33">
        <f>IF(BZ7="",NA(),BZ7)</f>
        <v>205.31</v>
      </c>
      <c r="CA6" s="33">
        <f t="shared" ref="CA6:CI6" si="9">IF(CA7="",NA(),CA7)</f>
        <v>209.61</v>
      </c>
      <c r="CB6" s="33">
        <f t="shared" si="9"/>
        <v>211.55</v>
      </c>
      <c r="CC6" s="33">
        <f t="shared" si="9"/>
        <v>206.23</v>
      </c>
      <c r="CD6" s="33">
        <f t="shared" si="9"/>
        <v>215.7</v>
      </c>
      <c r="CE6" s="33">
        <f t="shared" si="9"/>
        <v>173.56</v>
      </c>
      <c r="CF6" s="33">
        <f t="shared" si="9"/>
        <v>172.26</v>
      </c>
      <c r="CG6" s="33">
        <f t="shared" si="9"/>
        <v>177.14</v>
      </c>
      <c r="CH6" s="33">
        <f t="shared" si="9"/>
        <v>169.82</v>
      </c>
      <c r="CI6" s="33">
        <f t="shared" si="9"/>
        <v>168.2</v>
      </c>
      <c r="CJ6" s="32" t="str">
        <f>IF(CJ7="","",IF(CJ7="-","【-】","【"&amp;SUBSTITUTE(TEXT(CJ7,"#,##0.00"),"-","△")&amp;"】"))</f>
        <v>【163.72】</v>
      </c>
      <c r="CK6" s="33">
        <f>IF(CK7="",NA(),CK7)</f>
        <v>66</v>
      </c>
      <c r="CL6" s="33">
        <f t="shared" ref="CL6:CT6" si="10">IF(CL7="",NA(),CL7)</f>
        <v>67.040000000000006</v>
      </c>
      <c r="CM6" s="33">
        <f t="shared" si="10"/>
        <v>69.23</v>
      </c>
      <c r="CN6" s="33">
        <f t="shared" si="10"/>
        <v>66.84</v>
      </c>
      <c r="CO6" s="33">
        <f t="shared" si="10"/>
        <v>66.540000000000006</v>
      </c>
      <c r="CP6" s="33">
        <f t="shared" si="10"/>
        <v>55.84</v>
      </c>
      <c r="CQ6" s="33">
        <f t="shared" si="10"/>
        <v>55.68</v>
      </c>
      <c r="CR6" s="33">
        <f t="shared" si="10"/>
        <v>55.64</v>
      </c>
      <c r="CS6" s="33">
        <f t="shared" si="10"/>
        <v>55.13</v>
      </c>
      <c r="CT6" s="33">
        <f t="shared" si="10"/>
        <v>54.77</v>
      </c>
      <c r="CU6" s="32" t="str">
        <f>IF(CU7="","",IF(CU7="-","【-】","【"&amp;SUBSTITUTE(TEXT(CU7,"#,##0.00"),"-","△")&amp;"】"))</f>
        <v>【59.76】</v>
      </c>
      <c r="CV6" s="33">
        <f>IF(CV7="",NA(),CV7)</f>
        <v>77.75</v>
      </c>
      <c r="CW6" s="33">
        <f t="shared" ref="CW6:DE6" si="11">IF(CW7="",NA(),CW7)</f>
        <v>77.709999999999994</v>
      </c>
      <c r="CX6" s="33">
        <f t="shared" si="11"/>
        <v>73.89</v>
      </c>
      <c r="CY6" s="33">
        <f t="shared" si="11"/>
        <v>74.959999999999994</v>
      </c>
      <c r="CZ6" s="33">
        <f t="shared" si="11"/>
        <v>74.900000000000006</v>
      </c>
      <c r="DA6" s="33">
        <f t="shared" si="11"/>
        <v>83.11</v>
      </c>
      <c r="DB6" s="33">
        <f t="shared" si="11"/>
        <v>83.18</v>
      </c>
      <c r="DC6" s="33">
        <f t="shared" si="11"/>
        <v>83.09</v>
      </c>
      <c r="DD6" s="33">
        <f t="shared" si="11"/>
        <v>83</v>
      </c>
      <c r="DE6" s="33">
        <f t="shared" si="11"/>
        <v>82.89</v>
      </c>
      <c r="DF6" s="32" t="str">
        <f>IF(DF7="","",IF(DF7="-","【-】","【"&amp;SUBSTITUTE(TEXT(DF7,"#,##0.00"),"-","△")&amp;"】"))</f>
        <v>【89.95】</v>
      </c>
      <c r="DG6" s="33">
        <f>IF(DG7="",NA(),DG7)</f>
        <v>38.03</v>
      </c>
      <c r="DH6" s="33">
        <f t="shared" ref="DH6:DP6" si="12">IF(DH7="",NA(),DH7)</f>
        <v>38.82</v>
      </c>
      <c r="DI6" s="33">
        <f t="shared" si="12"/>
        <v>39.590000000000003</v>
      </c>
      <c r="DJ6" s="33">
        <f t="shared" si="12"/>
        <v>45.29</v>
      </c>
      <c r="DK6" s="33">
        <f t="shared" si="12"/>
        <v>46.46</v>
      </c>
      <c r="DL6" s="33">
        <f t="shared" si="12"/>
        <v>37.090000000000003</v>
      </c>
      <c r="DM6" s="33">
        <f t="shared" si="12"/>
        <v>38.07</v>
      </c>
      <c r="DN6" s="33">
        <f t="shared" si="12"/>
        <v>39.06</v>
      </c>
      <c r="DO6" s="33">
        <f t="shared" si="12"/>
        <v>46.66</v>
      </c>
      <c r="DP6" s="33">
        <f t="shared" si="12"/>
        <v>47.46</v>
      </c>
      <c r="DQ6" s="32" t="str">
        <f>IF(DQ7="","",IF(DQ7="-","【-】","【"&amp;SUBSTITUTE(TEXT(DQ7,"#,##0.00"),"-","△")&amp;"】"))</f>
        <v>【47.18】</v>
      </c>
      <c r="DR6" s="33">
        <f>IF(DR7="",NA(),DR7)</f>
        <v>1.85</v>
      </c>
      <c r="DS6" s="33">
        <f t="shared" ref="DS6:EA6" si="13">IF(DS7="",NA(),DS7)</f>
        <v>1.1100000000000001</v>
      </c>
      <c r="DT6" s="33">
        <f t="shared" si="13"/>
        <v>0.69</v>
      </c>
      <c r="DU6" s="33">
        <f t="shared" si="13"/>
        <v>0.47</v>
      </c>
      <c r="DV6" s="33">
        <f t="shared" si="13"/>
        <v>0.08</v>
      </c>
      <c r="DW6" s="33">
        <f t="shared" si="13"/>
        <v>6.63</v>
      </c>
      <c r="DX6" s="33">
        <f t="shared" si="13"/>
        <v>7.73</v>
      </c>
      <c r="DY6" s="33">
        <f t="shared" si="13"/>
        <v>8.8699999999999992</v>
      </c>
      <c r="DZ6" s="33">
        <f t="shared" si="13"/>
        <v>9.85</v>
      </c>
      <c r="EA6" s="33">
        <f t="shared" si="13"/>
        <v>9.7100000000000009</v>
      </c>
      <c r="EB6" s="32" t="str">
        <f>IF(EB7="","",IF(EB7="-","【-】","【"&amp;SUBSTITUTE(TEXT(EB7,"#,##0.00"),"-","△")&amp;"】"))</f>
        <v>【13.18】</v>
      </c>
      <c r="EC6" s="33">
        <f>IF(EC7="",NA(),EC7)</f>
        <v>1.1299999999999999</v>
      </c>
      <c r="ED6" s="33">
        <f t="shared" ref="ED6:EL6" si="14">IF(ED7="",NA(),ED7)</f>
        <v>0.3</v>
      </c>
      <c r="EE6" s="33">
        <f t="shared" si="14"/>
        <v>0.28999999999999998</v>
      </c>
      <c r="EF6" s="33">
        <f t="shared" si="14"/>
        <v>0.22</v>
      </c>
      <c r="EG6" s="33">
        <f t="shared" si="14"/>
        <v>0.38</v>
      </c>
      <c r="EH6" s="33">
        <f t="shared" si="14"/>
        <v>0.78</v>
      </c>
      <c r="EI6" s="33">
        <f t="shared" si="14"/>
        <v>0.67</v>
      </c>
      <c r="EJ6" s="33">
        <f t="shared" si="14"/>
        <v>0.67</v>
      </c>
      <c r="EK6" s="33">
        <f t="shared" si="14"/>
        <v>0.66</v>
      </c>
      <c r="EL6" s="33">
        <f t="shared" si="14"/>
        <v>0.99</v>
      </c>
      <c r="EM6" s="32" t="str">
        <f>IF(EM7="","",IF(EM7="-","【-】","【"&amp;SUBSTITUTE(TEXT(EM7,"#,##0.00"),"-","△")&amp;"】"))</f>
        <v>【0.85】</v>
      </c>
    </row>
    <row r="7" spans="1:143" s="34" customFormat="1">
      <c r="A7" s="26"/>
      <c r="B7" s="35">
        <v>2015</v>
      </c>
      <c r="C7" s="35">
        <v>52094</v>
      </c>
      <c r="D7" s="35">
        <v>46</v>
      </c>
      <c r="E7" s="35">
        <v>1</v>
      </c>
      <c r="F7" s="35">
        <v>0</v>
      </c>
      <c r="G7" s="35">
        <v>1</v>
      </c>
      <c r="H7" s="35" t="s">
        <v>92</v>
      </c>
      <c r="I7" s="35" t="s">
        <v>93</v>
      </c>
      <c r="J7" s="35" t="s">
        <v>94</v>
      </c>
      <c r="K7" s="35" t="s">
        <v>95</v>
      </c>
      <c r="L7" s="35" t="s">
        <v>96</v>
      </c>
      <c r="M7" s="36" t="s">
        <v>97</v>
      </c>
      <c r="N7" s="36">
        <v>53.54</v>
      </c>
      <c r="O7" s="36">
        <v>81.31</v>
      </c>
      <c r="P7" s="36">
        <v>4240</v>
      </c>
      <c r="Q7" s="36">
        <v>32744</v>
      </c>
      <c r="R7" s="36">
        <v>707.52</v>
      </c>
      <c r="S7" s="36">
        <v>46.28</v>
      </c>
      <c r="T7" s="36">
        <v>26415</v>
      </c>
      <c r="U7" s="36">
        <v>21.46</v>
      </c>
      <c r="V7" s="36">
        <v>1230.8900000000001</v>
      </c>
      <c r="W7" s="36">
        <v>113.61</v>
      </c>
      <c r="X7" s="36">
        <v>112.23</v>
      </c>
      <c r="Y7" s="36">
        <v>112.35</v>
      </c>
      <c r="Z7" s="36">
        <v>114.11</v>
      </c>
      <c r="AA7" s="36">
        <v>109.29</v>
      </c>
      <c r="AB7" s="36">
        <v>107.37</v>
      </c>
      <c r="AC7" s="36">
        <v>107.57</v>
      </c>
      <c r="AD7" s="36">
        <v>106.55</v>
      </c>
      <c r="AE7" s="36">
        <v>110.01</v>
      </c>
      <c r="AF7" s="36">
        <v>111.21</v>
      </c>
      <c r="AG7" s="36">
        <v>113.56</v>
      </c>
      <c r="AH7" s="36">
        <v>0</v>
      </c>
      <c r="AI7" s="36">
        <v>0</v>
      </c>
      <c r="AJ7" s="36">
        <v>0</v>
      </c>
      <c r="AK7" s="36">
        <v>0</v>
      </c>
      <c r="AL7" s="36">
        <v>0</v>
      </c>
      <c r="AM7" s="36">
        <v>8.5</v>
      </c>
      <c r="AN7" s="36">
        <v>9.34</v>
      </c>
      <c r="AO7" s="36">
        <v>9.56</v>
      </c>
      <c r="AP7" s="36">
        <v>2.8</v>
      </c>
      <c r="AQ7" s="36">
        <v>1.93</v>
      </c>
      <c r="AR7" s="36">
        <v>0.87</v>
      </c>
      <c r="AS7" s="36">
        <v>1110.27</v>
      </c>
      <c r="AT7" s="36">
        <v>2702.27</v>
      </c>
      <c r="AU7" s="36">
        <v>7273.33</v>
      </c>
      <c r="AV7" s="36">
        <v>609.46</v>
      </c>
      <c r="AW7" s="36">
        <v>553.73</v>
      </c>
      <c r="AX7" s="36">
        <v>995.5</v>
      </c>
      <c r="AY7" s="36">
        <v>915.5</v>
      </c>
      <c r="AZ7" s="36">
        <v>963.24</v>
      </c>
      <c r="BA7" s="36">
        <v>381.53</v>
      </c>
      <c r="BB7" s="36">
        <v>391.54</v>
      </c>
      <c r="BC7" s="36">
        <v>262.74</v>
      </c>
      <c r="BD7" s="36">
        <v>549.15</v>
      </c>
      <c r="BE7" s="36">
        <v>552.89</v>
      </c>
      <c r="BF7" s="36">
        <v>571.22</v>
      </c>
      <c r="BG7" s="36">
        <v>590.41</v>
      </c>
      <c r="BH7" s="36">
        <v>601.86</v>
      </c>
      <c r="BI7" s="36">
        <v>414.59</v>
      </c>
      <c r="BJ7" s="36">
        <v>404.78</v>
      </c>
      <c r="BK7" s="36">
        <v>400.38</v>
      </c>
      <c r="BL7" s="36">
        <v>393.27</v>
      </c>
      <c r="BM7" s="36">
        <v>386.97</v>
      </c>
      <c r="BN7" s="36">
        <v>276.38</v>
      </c>
      <c r="BO7" s="36">
        <v>110.82</v>
      </c>
      <c r="BP7" s="36">
        <v>108.47</v>
      </c>
      <c r="BQ7" s="36">
        <v>107.79</v>
      </c>
      <c r="BR7" s="36">
        <v>111.09</v>
      </c>
      <c r="BS7" s="36">
        <v>106.06</v>
      </c>
      <c r="BT7" s="36">
        <v>97.71</v>
      </c>
      <c r="BU7" s="36">
        <v>98.07</v>
      </c>
      <c r="BV7" s="36">
        <v>96.56</v>
      </c>
      <c r="BW7" s="36">
        <v>100.47</v>
      </c>
      <c r="BX7" s="36">
        <v>101.72</v>
      </c>
      <c r="BY7" s="36">
        <v>104.99</v>
      </c>
      <c r="BZ7" s="36">
        <v>205.31</v>
      </c>
      <c r="CA7" s="36">
        <v>209.61</v>
      </c>
      <c r="CB7" s="36">
        <v>211.55</v>
      </c>
      <c r="CC7" s="36">
        <v>206.23</v>
      </c>
      <c r="CD7" s="36">
        <v>215.7</v>
      </c>
      <c r="CE7" s="36">
        <v>173.56</v>
      </c>
      <c r="CF7" s="36">
        <v>172.26</v>
      </c>
      <c r="CG7" s="36">
        <v>177.14</v>
      </c>
      <c r="CH7" s="36">
        <v>169.82</v>
      </c>
      <c r="CI7" s="36">
        <v>168.2</v>
      </c>
      <c r="CJ7" s="36">
        <v>163.72</v>
      </c>
      <c r="CK7" s="36">
        <v>66</v>
      </c>
      <c r="CL7" s="36">
        <v>67.040000000000006</v>
      </c>
      <c r="CM7" s="36">
        <v>69.23</v>
      </c>
      <c r="CN7" s="36">
        <v>66.84</v>
      </c>
      <c r="CO7" s="36">
        <v>66.540000000000006</v>
      </c>
      <c r="CP7" s="36">
        <v>55.84</v>
      </c>
      <c r="CQ7" s="36">
        <v>55.68</v>
      </c>
      <c r="CR7" s="36">
        <v>55.64</v>
      </c>
      <c r="CS7" s="36">
        <v>55.13</v>
      </c>
      <c r="CT7" s="36">
        <v>54.77</v>
      </c>
      <c r="CU7" s="36">
        <v>59.76</v>
      </c>
      <c r="CV7" s="36">
        <v>77.75</v>
      </c>
      <c r="CW7" s="36">
        <v>77.709999999999994</v>
      </c>
      <c r="CX7" s="36">
        <v>73.89</v>
      </c>
      <c r="CY7" s="36">
        <v>74.959999999999994</v>
      </c>
      <c r="CZ7" s="36">
        <v>74.900000000000006</v>
      </c>
      <c r="DA7" s="36">
        <v>83.11</v>
      </c>
      <c r="DB7" s="36">
        <v>83.18</v>
      </c>
      <c r="DC7" s="36">
        <v>83.09</v>
      </c>
      <c r="DD7" s="36">
        <v>83</v>
      </c>
      <c r="DE7" s="36">
        <v>82.89</v>
      </c>
      <c r="DF7" s="36">
        <v>89.95</v>
      </c>
      <c r="DG7" s="36">
        <v>38.03</v>
      </c>
      <c r="DH7" s="36">
        <v>38.82</v>
      </c>
      <c r="DI7" s="36">
        <v>39.590000000000003</v>
      </c>
      <c r="DJ7" s="36">
        <v>45.29</v>
      </c>
      <c r="DK7" s="36">
        <v>46.46</v>
      </c>
      <c r="DL7" s="36">
        <v>37.090000000000003</v>
      </c>
      <c r="DM7" s="36">
        <v>38.07</v>
      </c>
      <c r="DN7" s="36">
        <v>39.06</v>
      </c>
      <c r="DO7" s="36">
        <v>46.66</v>
      </c>
      <c r="DP7" s="36">
        <v>47.46</v>
      </c>
      <c r="DQ7" s="36">
        <v>47.18</v>
      </c>
      <c r="DR7" s="36">
        <v>1.85</v>
      </c>
      <c r="DS7" s="36">
        <v>1.1100000000000001</v>
      </c>
      <c r="DT7" s="36">
        <v>0.69</v>
      </c>
      <c r="DU7" s="36">
        <v>0.47</v>
      </c>
      <c r="DV7" s="36">
        <v>0.08</v>
      </c>
      <c r="DW7" s="36">
        <v>6.63</v>
      </c>
      <c r="DX7" s="36">
        <v>7.73</v>
      </c>
      <c r="DY7" s="36">
        <v>8.8699999999999992</v>
      </c>
      <c r="DZ7" s="36">
        <v>9.85</v>
      </c>
      <c r="EA7" s="36">
        <v>9.7100000000000009</v>
      </c>
      <c r="EB7" s="36">
        <v>13.18</v>
      </c>
      <c r="EC7" s="36">
        <v>1.1299999999999999</v>
      </c>
      <c r="ED7" s="36">
        <v>0.3</v>
      </c>
      <c r="EE7" s="36">
        <v>0.28999999999999998</v>
      </c>
      <c r="EF7" s="36">
        <v>0.22</v>
      </c>
      <c r="EG7" s="36">
        <v>0.38</v>
      </c>
      <c r="EH7" s="36">
        <v>0.78</v>
      </c>
      <c r="EI7" s="36">
        <v>0.67</v>
      </c>
      <c r="EJ7" s="36">
        <v>0.67</v>
      </c>
      <c r="EK7" s="36">
        <v>0.66</v>
      </c>
      <c r="EL7" s="36">
        <v>0.99</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98</v>
      </c>
      <c r="C9" s="39" t="s">
        <v>99</v>
      </c>
      <c r="D9" s="39" t="s">
        <v>100</v>
      </c>
      <c r="E9" s="39" t="s">
        <v>101</v>
      </c>
      <c r="F9" s="39" t="s">
        <v>102</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hbis</cp:lastModifiedBy>
  <dcterms:created xsi:type="dcterms:W3CDTF">2017-02-01T08:34:53Z</dcterms:created>
  <dcterms:modified xsi:type="dcterms:W3CDTF">2017-02-13T06:13:13Z</dcterms:modified>
</cp:coreProperties>
</file>